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filterPrivacy="1"/>
  <xr:revisionPtr revIDLastSave="0" documentId="13_ncr:1_{2FCDDFF4-1094-4385-A5D6-FB0D35E70C4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1" sheetId="1" r:id="rId1"/>
  </sheets>
  <definedNames>
    <definedName name="_xlnm._FilterDatabase" localSheetId="0" hidden="1">Лист1!$A$1:$AS$52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2" i="1" l="1"/>
  <c r="AO52" i="1" s="1"/>
  <c r="AN51" i="1" l="1"/>
  <c r="AO51" i="1" s="1"/>
  <c r="AN50" i="1"/>
  <c r="AO50" i="1" s="1"/>
  <c r="AN48" i="1"/>
  <c r="AO48" i="1" s="1"/>
  <c r="AN47" i="1"/>
  <c r="AO47" i="1" s="1"/>
  <c r="AP37" i="1" l="1"/>
  <c r="AN43" i="1" l="1"/>
  <c r="AO43" i="1" s="1"/>
  <c r="AN44" i="1"/>
  <c r="AO44" i="1" s="1"/>
  <c r="AN45" i="1"/>
  <c r="AO45" i="1" s="1"/>
  <c r="AN46" i="1"/>
  <c r="AO46" i="1" s="1"/>
  <c r="AN49" i="1"/>
  <c r="AO49" i="1" s="1"/>
  <c r="AN42" i="1"/>
  <c r="AO42" i="1" s="1"/>
  <c r="AN41" i="1"/>
  <c r="AO41" i="1" s="1"/>
  <c r="AN40" i="1" l="1"/>
  <c r="AO40" i="1" s="1"/>
  <c r="AN39" i="1"/>
  <c r="AO39" i="1" s="1"/>
  <c r="AN38" i="1"/>
  <c r="AO38" i="1" s="1"/>
  <c r="AN22" i="1" l="1"/>
  <c r="AN29" i="1" l="1"/>
  <c r="AO29" i="1" s="1"/>
  <c r="AN30" i="1"/>
  <c r="AO30" i="1" s="1"/>
  <c r="AN31" i="1"/>
  <c r="AO31" i="1" s="1"/>
  <c r="AN32" i="1"/>
  <c r="AO32" i="1" s="1"/>
  <c r="AN33" i="1"/>
  <c r="AO33" i="1" s="1"/>
  <c r="AN34" i="1"/>
  <c r="AO34" i="1" s="1"/>
  <c r="AN35" i="1"/>
  <c r="AO35" i="1" s="1"/>
  <c r="AN36" i="1"/>
  <c r="AO36" i="1" s="1"/>
  <c r="AN27" i="1" l="1"/>
  <c r="AO27" i="1" s="1"/>
  <c r="AN26" i="1"/>
  <c r="AO26" i="1" s="1"/>
  <c r="AN25" i="1"/>
  <c r="AO25" i="1" s="1"/>
  <c r="AN24" i="1"/>
  <c r="AO24" i="1" s="1"/>
  <c r="AP22" i="1" l="1"/>
  <c r="AN21" i="1"/>
  <c r="AO21" i="1" s="1"/>
  <c r="AN23" i="1" l="1"/>
  <c r="AO23" i="1" s="1"/>
  <c r="AN20" i="1"/>
  <c r="AO20" i="1" l="1"/>
  <c r="AN28" i="1"/>
  <c r="AO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2" authorId="0" shapeId="0" xr:uid="{00000000-0006-0000-0000-000001000000}">
      <text>
        <r>
          <rPr>
            <sz val="10"/>
            <rFont val="Arial"/>
            <family val="2"/>
            <charset val="204"/>
          </rPr>
          <t>Номер и дата реестра оказанных услуг</t>
        </r>
      </text>
    </comment>
    <comment ref="H2" authorId="0" shapeId="0" xr:uid="{00000000-0006-0000-0000-000002000000}">
      <text>
        <r>
          <rPr>
            <sz val="10"/>
            <rFont val="Arial"/>
            <family val="2"/>
            <charset val="204"/>
          </rPr>
          <t>Факт или Аванс</t>
        </r>
      </text>
    </comment>
    <comment ref="A3" authorId="0" shapeId="0" xr:uid="{00000000-0006-0000-0000-000003000000}">
      <text>
        <r>
          <rPr>
            <sz val="10"/>
            <rFont val="Arial"/>
            <family val="2"/>
            <charset val="204"/>
          </rPr>
          <t>Номер и дата договора с СК</t>
        </r>
      </text>
    </comment>
    <comment ref="E3" authorId="0" shapeId="0" xr:uid="{00000000-0006-0000-0000-000004000000}">
      <text>
        <r>
          <rPr>
            <sz val="10"/>
            <rFont val="Arial"/>
            <family val="2"/>
            <charset val="204"/>
          </rPr>
          <t>По умолчанию "Оказание медицинских услуг"</t>
        </r>
      </text>
    </comment>
    <comment ref="A4" authorId="0" shapeId="0" xr:uid="{00000000-0006-0000-0000-000005000000}">
      <text>
        <r>
          <rPr>
            <sz val="10"/>
            <rFont val="Arial"/>
            <family val="2"/>
            <charset val="204"/>
          </rPr>
          <t>Номер и дата дополнительного соглашения с СК, не обязательно</t>
        </r>
      </text>
    </comment>
    <comment ref="A5" authorId="0" shapeId="0" xr:uid="{00000000-0006-0000-0000-000006000000}">
      <text>
        <r>
          <rPr>
            <sz val="10"/>
            <rFont val="Arial"/>
            <family val="2"/>
            <charset val="204"/>
          </rPr>
          <t>Номер и дата акта выполненных работ</t>
        </r>
      </text>
    </comment>
    <comment ref="A7" authorId="0" shapeId="0" xr:uid="{00000000-0006-0000-0000-000007000000}">
      <text>
        <r>
          <rPr>
            <sz val="10"/>
            <rFont val="Arial"/>
            <family val="2"/>
            <charset val="204"/>
          </rPr>
          <t>Если СФ не нужен - можно не заполнять</t>
        </r>
      </text>
    </comment>
    <comment ref="G8" authorId="0" shapeId="0" xr:uid="{00000000-0006-0000-0000-000008000000}">
      <text>
        <r>
          <rPr>
            <sz val="10"/>
            <rFont val="Arial"/>
            <family val="2"/>
            <charset val="204"/>
          </rPr>
          <t>Можно не заполнять, если не известно, будет заполнено на основании ИНН/КПП</t>
        </r>
      </text>
    </comment>
    <comment ref="A9" authorId="0" shapeId="0" xr:uid="{49D502B8-55BF-45D9-B26D-EAD104253301}">
      <text>
        <r>
          <rPr>
            <sz val="10"/>
            <rFont val="Arial"/>
            <family val="2"/>
            <charset val="204"/>
          </rPr>
          <t>Реквизиты ЛПУ</t>
        </r>
      </text>
    </comment>
    <comment ref="A10" authorId="0" shapeId="0" xr:uid="{00000000-0006-0000-0000-00000A000000}">
      <text>
        <r>
          <rPr>
            <sz val="10"/>
            <rFont val="Arial"/>
            <family val="2"/>
            <charset val="204"/>
          </rPr>
          <t>Реквизиты СК</t>
        </r>
      </text>
    </comment>
    <comment ref="D11" authorId="0" shapeId="0" xr:uid="{00000000-0006-0000-0000-00000B000000}">
      <text>
        <r>
          <rPr>
            <sz val="10"/>
            <rFont val="Arial"/>
            <family val="2"/>
            <charset val="204"/>
          </rPr>
          <t>Не заполняется для государственных ЛПУ</t>
        </r>
      </text>
    </comment>
    <comment ref="G11" authorId="0" shapeId="0" xr:uid="{00000000-0006-0000-0000-00000C000000}">
      <text>
        <r>
          <rPr>
            <sz val="10"/>
            <rFont val="Arial"/>
            <family val="2"/>
            <charset val="204"/>
          </rPr>
          <t>Это и поля правее заполняются для государственных ЛПУ. Для коммерческих ЛПУ необходимо оставить пустым</t>
        </r>
      </text>
    </comment>
    <comment ref="F14" authorId="0" shapeId="0" xr:uid="{00000000-0006-0000-0000-00000D000000}">
      <text>
        <r>
          <rPr>
            <sz val="10"/>
            <rFont val="Arial"/>
            <family val="2"/>
            <charset val="204"/>
          </rPr>
          <t>Например, аванс или списание по акту МЭЭ. Не более 3ех строк.</t>
        </r>
      </text>
    </comment>
    <comment ref="S14" authorId="0" shapeId="0" xr:uid="{00000000-0006-0000-0000-00000E000000}">
      <text>
        <r>
          <rPr>
            <sz val="10"/>
            <rFont val="Arial"/>
            <family val="2"/>
            <charset val="204"/>
          </rPr>
          <t>Например, аванс или списание по акту МЭЭ. Не более 3ех строк.</t>
        </r>
      </text>
    </comment>
    <comment ref="E18" authorId="0" shapeId="0" xr:uid="{00000000-0006-0000-0000-00000F000000}">
      <text>
        <r>
          <rPr>
            <sz val="10"/>
            <rFont val="Arial"/>
            <family val="2"/>
            <charset val="204"/>
          </rPr>
          <t>Male/Female</t>
        </r>
      </text>
    </comment>
    <comment ref="Y18" authorId="0" shapeId="0" xr:uid="{00000000-0006-0000-0000-000010000000}">
      <text>
        <r>
          <rPr>
            <sz val="10"/>
            <rFont val="Arial"/>
            <family val="2"/>
            <charset val="204"/>
          </rPr>
          <t>Не обязательно, заполняется, если одна услуга предоставляется более одного дня</t>
        </r>
      </text>
    </comment>
  </commentList>
</comments>
</file>

<file path=xl/sharedStrings.xml><?xml version="1.0" encoding="utf-8"?>
<sst xmlns="http://schemas.openxmlformats.org/spreadsheetml/2006/main" count="1236" uniqueCount="249">
  <si>
    <t>Версия формата реестра</t>
  </si>
  <si>
    <t>9</t>
  </si>
  <si>
    <t>Номер</t>
  </si>
  <si>
    <t>Дата</t>
  </si>
  <si>
    <t/>
  </si>
  <si>
    <t>с</t>
  </si>
  <si>
    <t>по</t>
  </si>
  <si>
    <t>Реестр оказанных услуг</t>
  </si>
  <si>
    <t>Период реестра</t>
  </si>
  <si>
    <t>Условия оплаты</t>
  </si>
  <si>
    <t>По договору</t>
  </si>
  <si>
    <t>Наименование оказанных услуг</t>
  </si>
  <si>
    <t>Дополнительному соглашению</t>
  </si>
  <si>
    <t>09.06.2018</t>
  </si>
  <si>
    <t>Акт выполненных работ</t>
  </si>
  <si>
    <t>Счет на оплату</t>
  </si>
  <si>
    <t>Счет-фактура</t>
  </si>
  <si>
    <t>Наименование</t>
  </si>
  <si>
    <t>ИНН</t>
  </si>
  <si>
    <t>КПП</t>
  </si>
  <si>
    <t>Адрес</t>
  </si>
  <si>
    <t>MediId</t>
  </si>
  <si>
    <t>ФИО руководителя</t>
  </si>
  <si>
    <t>Должность руководителя</t>
  </si>
  <si>
    <t>ФИО главного бухгалтера</t>
  </si>
  <si>
    <t>Должность бухгалтера</t>
  </si>
  <si>
    <t>ЛПУ</t>
  </si>
  <si>
    <t>ООО "Стоматологическая поликлиника "Норма-Дент"</t>
  </si>
  <si>
    <t>5948024361</t>
  </si>
  <si>
    <t>594801001</t>
  </si>
  <si>
    <t>Директор</t>
  </si>
  <si>
    <t>Страховая Компания</t>
  </si>
  <si>
    <t>ООО "СФ "Адонис"</t>
  </si>
  <si>
    <t>5905013608</t>
  </si>
  <si>
    <t>590501001</t>
  </si>
  <si>
    <t>770030, Москва, Улица Пушкина, дом 10, офис 2</t>
  </si>
  <si>
    <t>adonis@medi.kontur.ru</t>
  </si>
  <si>
    <t>Р/с</t>
  </si>
  <si>
    <t>Корр/с</t>
  </si>
  <si>
    <t>Название банка</t>
  </si>
  <si>
    <t>БИК банка</t>
  </si>
  <si>
    <t>ИНН получателя</t>
  </si>
  <si>
    <t>КПП получателя</t>
  </si>
  <si>
    <t>Наименование получателя</t>
  </si>
  <si>
    <t>Лицевой счет</t>
  </si>
  <si>
    <t>Назначение платежа</t>
  </si>
  <si>
    <t>КБК</t>
  </si>
  <si>
    <t>Код ОКТМО</t>
  </si>
  <si>
    <t>Банковские реквизиты ЛПУ</t>
  </si>
  <si>
    <t>Суммы реестра</t>
  </si>
  <si>
    <t>Описание</t>
  </si>
  <si>
    <t>Сумма</t>
  </si>
  <si>
    <t>Детализация услуг по НДС</t>
  </si>
  <si>
    <t>Ставка</t>
  </si>
  <si>
    <t>Без НДС</t>
  </si>
  <si>
    <t>20%</t>
  </si>
  <si>
    <t>10%</t>
  </si>
  <si>
    <t>Сумма без НДС</t>
  </si>
  <si>
    <t>Сумма без скидки</t>
  </si>
  <si>
    <t>Авансовые платежи и списания в счёте</t>
  </si>
  <si>
    <t>Списанию по акту МЭЭ</t>
  </si>
  <si>
    <t>Суммы в акте выполненных работ</t>
  </si>
  <si>
    <t>Комментарий к акту</t>
  </si>
  <si>
    <t>Авансовые платежи и списания в акте</t>
  </si>
  <si>
    <t>НДС</t>
  </si>
  <si>
    <t>Сумма оплаты по счету</t>
  </si>
  <si>
    <t>Сумма НДС</t>
  </si>
  <si>
    <t>Сумма с НДС</t>
  </si>
  <si>
    <t>Сумма скидки</t>
  </si>
  <si>
    <t>№</t>
  </si>
  <si>
    <t>Имя</t>
  </si>
  <si>
    <t>Отчество</t>
  </si>
  <si>
    <t>Фамилия</t>
  </si>
  <si>
    <t>Пол</t>
  </si>
  <si>
    <t>Дата рождения</t>
  </si>
  <si>
    <t>Номер истории болезни</t>
  </si>
  <si>
    <t>Номер страхового полиса</t>
  </si>
  <si>
    <t>Номер договора</t>
  </si>
  <si>
    <t>Работодатель</t>
  </si>
  <si>
    <t>Наименование филиала</t>
  </si>
  <si>
    <t>Код диагноза</t>
  </si>
  <si>
    <t>Диагноз</t>
  </si>
  <si>
    <t>Сопутствущие диагнозы</t>
  </si>
  <si>
    <t>ФИО врача</t>
  </si>
  <si>
    <t>Специализация врача</t>
  </si>
  <si>
    <t>Код врача</t>
  </si>
  <si>
    <t>Наименование услуги</t>
  </si>
  <si>
    <t>Код услуги, СК</t>
  </si>
  <si>
    <t>Код услуги, ЛПУ</t>
  </si>
  <si>
    <t>Код услуги, ОМС</t>
  </si>
  <si>
    <t>Номер гарантийного письма</t>
  </si>
  <si>
    <t>Дата гарантийного письма</t>
  </si>
  <si>
    <t>Дата начала оказания услуги</t>
  </si>
  <si>
    <t>Дата конца оказания услуги</t>
  </si>
  <si>
    <t>Дата поступления (госпитализация)</t>
  </si>
  <si>
    <t>Дата выбытия (госпитализация)</t>
  </si>
  <si>
    <t>Категория услуги</t>
  </si>
  <si>
    <t>Номер зуба</t>
  </si>
  <si>
    <t>Поверхность зуба</t>
  </si>
  <si>
    <t>Комментарий</t>
  </si>
  <si>
    <t>Количество</t>
  </si>
  <si>
    <t>Цена</t>
  </si>
  <si>
    <t>Цена в валюте</t>
  </si>
  <si>
    <t>Скидка по договору, %</t>
  </si>
  <si>
    <t>Скидка по договору, руб</t>
  </si>
  <si>
    <t>Франшиза</t>
  </si>
  <si>
    <t>Скидка или надбавка, руб</t>
  </si>
  <si>
    <t>Скидка или надбавка, %</t>
  </si>
  <si>
    <t>Сумма без скидки/надбавки</t>
  </si>
  <si>
    <t>Оплачено пациентом</t>
  </si>
  <si>
    <t>Код надбавки</t>
  </si>
  <si>
    <t>Идентификатор записи отчета</t>
  </si>
  <si>
    <t>Код услуги по приказу 804н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</si>
  <si>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</si>
  <si>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</si>
  <si>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</si>
  <si>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</si>
  <si>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</si>
  <si>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</si>
  <si>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</si>
  <si>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</si>
  <si>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</si>
  <si>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</si>
  <si>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</si>
  <si>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</si>
  <si>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</si>
  <si>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</si>
  <si>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</si>
  <si>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</si>
  <si>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</si>
  <si>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</si>
  <si>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</si>
  <si>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</si>
  <si>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</si>
  <si>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</si>
  <si>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</si>
  <si>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</si>
  <si>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</si>
  <si>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</si>
  <si>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</si>
  <si>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</si>
  <si>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</si>
  <si>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</si>
  <si>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</si>
  <si>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</si>
  <si>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</si>
  <si>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</si>
  <si>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</si>
  <si>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</si>
  <si>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</si>
  <si>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</si>
  <si>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</si>
  <si>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</si>
  <si>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</si>
  <si>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</si>
  <si>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</si>
  <si>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</si>
  <si>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Михаил</t>
  </si>
  <si>
    <t>Владимирович</t>
  </si>
  <si>
    <t>Кунгуров</t>
  </si>
  <si>
    <t>муж</t>
  </si>
  <si>
    <t>К02.1</t>
  </si>
  <si>
    <t>Кариес дентина</t>
  </si>
  <si>
    <t>Рангулова Светлана Александровна</t>
  </si>
  <si>
    <t>стоматолог</t>
  </si>
  <si>
    <t>м</t>
  </si>
  <si>
    <t>Александр</t>
  </si>
  <si>
    <t>Дмитриевич</t>
  </si>
  <si>
    <t>Зидияров</t>
  </si>
  <si>
    <t>Инфильтрационная анестезия</t>
  </si>
  <si>
    <t>ж</t>
  </si>
  <si>
    <t>К04.0</t>
  </si>
  <si>
    <t>пульпит</t>
  </si>
  <si>
    <t>Станислав</t>
  </si>
  <si>
    <t>Владиславович</t>
  </si>
  <si>
    <t>Туктакиев</t>
  </si>
  <si>
    <t>Радиовизиография (диагностический снимок)</t>
  </si>
  <si>
    <t>д</t>
  </si>
  <si>
    <t>Пломбирование одного корневого канала зуба гуттаперчивыми штифтами</t>
  </si>
  <si>
    <t xml:space="preserve">Данис </t>
  </si>
  <si>
    <t>Ильдарович</t>
  </si>
  <si>
    <t>Усманов</t>
  </si>
  <si>
    <t>Пульпит</t>
  </si>
  <si>
    <t>Лобачева Надежда Владимировна</t>
  </si>
  <si>
    <t>зубной врач</t>
  </si>
  <si>
    <t>д,ж</t>
  </si>
  <si>
    <r>
      <rPr>
        <sz val="10"/>
        <rFont val="Calibri"/>
        <family val="2"/>
      </rPr>
      <t>Аппликационная анестезия</t>
    </r>
  </si>
  <si>
    <r>
      <rPr>
        <sz val="10"/>
        <rFont val="Calibri"/>
        <family val="2"/>
      </rPr>
      <t>D01.003.004.004</t>
    </r>
  </si>
  <si>
    <r>
      <rPr>
        <sz val="10"/>
        <rFont val="Calibri"/>
        <family val="2"/>
      </rPr>
      <t>В01.003.004.005</t>
    </r>
  </si>
  <si>
    <r>
      <rPr>
        <sz val="10"/>
        <rFont val="Calibri"/>
        <family val="2"/>
      </rPr>
      <t>А06.07.012</t>
    </r>
  </si>
  <si>
    <r>
      <rPr>
        <sz val="10"/>
        <rFont val="Calibri"/>
        <family val="2"/>
      </rPr>
      <t xml:space="preserve">Инструментальная и медикаментозная обработка хорошо проходимого корневого канала </t>
    </r>
    <r>
      <rPr>
        <b/>
        <sz val="10"/>
        <rFont val="Calibri"/>
        <family val="2"/>
      </rPr>
      <t>машинными инструментами</t>
    </r>
  </si>
  <si>
    <r>
      <rPr>
        <sz val="10"/>
        <rFont val="Calibri"/>
        <family val="2"/>
      </rPr>
      <t>А16.07.030.001</t>
    </r>
  </si>
  <si>
    <r>
      <rPr>
        <sz val="10"/>
        <rFont val="Calibri"/>
        <family val="2"/>
      </rPr>
      <t>А16.07.008.002</t>
    </r>
  </si>
  <si>
    <r>
      <rPr>
        <sz val="10"/>
        <rFont val="Calibri"/>
        <family val="2"/>
      </rPr>
      <t>Радиовизиография (контрольный снимок)</t>
    </r>
  </si>
  <si>
    <r>
      <rPr>
        <sz val="10"/>
        <rFont val="Calibri"/>
        <family val="2"/>
      </rPr>
      <t>А06.07.012.001</t>
    </r>
  </si>
  <si>
    <t>м,ж</t>
  </si>
  <si>
    <r>
      <rPr>
        <sz val="10"/>
        <rFont val="Calibri"/>
        <family val="2"/>
      </rPr>
      <t>Восстановление зуба пломбой без нарушения контактного пункта, 1, V, VI класс по Блэку с использованием материалов из фотополимера Estelite Sigma</t>
    </r>
  </si>
  <si>
    <t>Анатолий</t>
  </si>
  <si>
    <t>Александрович</t>
  </si>
  <si>
    <t>Чикуров</t>
  </si>
  <si>
    <t>Семён</t>
  </si>
  <si>
    <t>Евгеньевич</t>
  </si>
  <si>
    <t>Боталов</t>
  </si>
  <si>
    <t>Домолазова Ольга Алексеевна</t>
  </si>
  <si>
    <t>ж,ж</t>
  </si>
  <si>
    <t>Алексей</t>
  </si>
  <si>
    <t>Валентинович</t>
  </si>
  <si>
    <t>Бобошин</t>
  </si>
  <si>
    <t>Любовь</t>
  </si>
  <si>
    <t>Викторовна</t>
  </si>
  <si>
    <t>Степанова</t>
  </si>
  <si>
    <t>жен</t>
  </si>
  <si>
    <t>Васильевич</t>
  </si>
  <si>
    <t>Глухов</t>
  </si>
  <si>
    <t>К04.7</t>
  </si>
  <si>
    <t>Периапикальный абсцесс  без полости</t>
  </si>
  <si>
    <t>Машкин Артем Александрович</t>
  </si>
  <si>
    <t>Степанов</t>
  </si>
  <si>
    <t>Ильнур</t>
  </si>
  <si>
    <t>Жалилович</t>
  </si>
  <si>
    <t>Закиров</t>
  </si>
  <si>
    <r>
      <t xml:space="preserve">Восстановление зуба пломбой с нарушением контактного пункта, II, III класс по Блэку с использованием материалов из фотополимера </t>
    </r>
    <r>
      <rPr>
        <b/>
        <sz val="10"/>
        <rFont val="Calibri"/>
        <family val="2"/>
      </rPr>
      <t>Estelite Sigma</t>
    </r>
  </si>
  <si>
    <r>
      <rPr>
        <sz val="10"/>
        <rFont val="Calibri"/>
        <family val="2"/>
      </rPr>
      <t>А16.07.002.010</t>
    </r>
  </si>
  <si>
    <r>
      <rPr>
        <sz val="10"/>
        <rFont val="Calibri"/>
        <family val="2"/>
      </rPr>
      <t>А16.07.002.005</t>
    </r>
  </si>
  <si>
    <r>
      <t xml:space="preserve">Восстановление зуба пломбой без нарушения контактного пункта, I, V, VI класс по Блэку с использованием материалов из фотополимеров </t>
    </r>
    <r>
      <rPr>
        <b/>
        <sz val="10"/>
        <rFont val="Calibri"/>
        <family val="2"/>
      </rPr>
      <t>Estelite palfique</t>
    </r>
  </si>
  <si>
    <r>
      <rPr>
        <sz val="10"/>
        <rFont val="Calibri"/>
        <family val="2"/>
      </rPr>
      <t>А16.07.002.003</t>
    </r>
  </si>
  <si>
    <r>
      <rPr>
        <sz val="10"/>
        <rFont val="Calibri"/>
        <family val="2"/>
      </rPr>
      <t>Наложение лечебной повязки при кариесе дентина (глубоком кариесе)</t>
    </r>
  </si>
  <si>
    <r>
      <rPr>
        <sz val="10"/>
        <rFont val="Calibri"/>
        <family val="2"/>
      </rPr>
      <t>А02.07.002.001</t>
    </r>
  </si>
  <si>
    <r>
      <t xml:space="preserve">Восстановление зуба пломбой без нарушения контактного пункта, 1, V, VI класс по Блэку с использованием материалов из фотополимеров </t>
    </r>
    <r>
      <rPr>
        <b/>
        <sz val="10"/>
        <rFont val="Calibri"/>
        <family val="2"/>
      </rPr>
      <t>Gradia Direct/ Estelite Asteria / Harmonize</t>
    </r>
  </si>
  <si>
    <r>
      <rPr>
        <sz val="10"/>
        <rFont val="Calibri"/>
        <family val="2"/>
      </rPr>
      <t>А16.07.002.004</t>
    </r>
  </si>
  <si>
    <r>
      <rPr>
        <sz val="10"/>
        <rFont val="Calibri"/>
        <family val="2"/>
      </rPr>
      <t>Удаление зуба сложное с разъединением корней</t>
    </r>
  </si>
  <si>
    <r>
      <rPr>
        <sz val="10"/>
        <rFont val="Calibri"/>
        <family val="2"/>
      </rPr>
      <t>А16.07.001.003</t>
    </r>
  </si>
  <si>
    <t>Факт</t>
  </si>
  <si>
    <t>30.09.2024</t>
  </si>
  <si>
    <t>01.09.2024</t>
  </si>
  <si>
    <t xml:space="preserve">договор № 1-18-020  </t>
  </si>
  <si>
    <t>614526, Пермский край, Пермский район, п. Юго - Камский, ул. Советская, д. 121</t>
  </si>
  <si>
    <t>normadent@list.ru</t>
  </si>
  <si>
    <t>Болотов Владимир Михайлович</t>
  </si>
  <si>
    <t>Иванова Галина Анатольевна</t>
  </si>
  <si>
    <t>127</t>
  </si>
  <si>
    <t>62</t>
  </si>
  <si>
    <t>76163,50</t>
  </si>
  <si>
    <t>0</t>
  </si>
  <si>
    <t>76163,70</t>
  </si>
  <si>
    <t>776163,7</t>
  </si>
  <si>
    <t>84626,33</t>
  </si>
  <si>
    <t>76163,7</t>
  </si>
  <si>
    <t>8462,63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</si>
</sst>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\ _₽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49" fontId="2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/>
    <xf numFmtId="49" fontId="4" fillId="0" borderId="0" xfId="0" applyNumberFormat="1" applyFont="1" applyBorder="1" applyAlignment="1">
      <alignment horizontal="left" vertical="top" wrapText="1"/>
    </xf>
    <xf numFmtId="3" fontId="0" fillId="0" borderId="0" xfId="0" applyNumberFormat="1"/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49" fontId="3" fillId="0" borderId="1" xfId="0" applyNumberFormat="1" applyFont="1" applyBorder="1"/>
    <xf numFmtId="49" fontId="5" fillId="0" borderId="3" xfId="0" applyNumberFormat="1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top" wrapText="1"/>
    </xf>
    <xf numFmtId="0" fontId="0" fillId="0" borderId="5" xfId="0" applyBorder="1"/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5" fillId="0" borderId="3" xfId="0" applyNumberFormat="1" applyFont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2" borderId="0" xfId="0" applyFill="1"/>
    <xf numFmtId="0" fontId="6" fillId="0" borderId="5" xfId="0" applyFont="1" applyFill="1" applyBorder="1" applyAlignment="1">
      <alignment horizontal="center" vertical="center"/>
    </xf>
    <xf numFmtId="0" fontId="0" fillId="0" borderId="0" xfId="0" applyFill="1"/>
    <xf numFmtId="14" fontId="6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vertical="top" wrapText="1"/>
    </xf>
    <xf numFmtId="164" fontId="5" fillId="0" borderId="6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1" fillId="0" borderId="0" xfId="2" applyNumberFormat="1" applyBorder="1" applyAlignment="1">
      <alignment horizontal="left" vertical="top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rmadent@list.ru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53"/>
  <sheetViews>
    <sheetView tabSelected="1" topLeftCell="V47" workbookViewId="0">
      <selection activeCell="AN53" sqref="AN53:AO53"/>
    </sheetView>
  </sheetViews>
  <sheetFormatPr defaultRowHeight="15" x14ac:dyDescent="0.25"/>
  <cols>
    <col min="1" max="19" width="17.140625" customWidth="1"/>
    <col min="20" max="20" width="16.42578125" customWidth="1"/>
    <col min="24" max="24" width="14.28515625" customWidth="1"/>
    <col min="25" max="25" width="14.42578125" customWidth="1"/>
    <col min="40" max="40" width="9.5703125" style="4" bestFit="1" customWidth="1"/>
    <col min="41" max="41" width="9.140625" style="4"/>
    <col min="42" max="42" width="11.5703125" style="24" bestFit="1" customWidth="1"/>
  </cols>
  <sheetData>
    <row r="1" spans="1:45" ht="24" x14ac:dyDescent="0.25">
      <c r="A1" s="1" t="s">
        <v>0</v>
      </c>
      <c r="B1" s="2" t="s">
        <v>1</v>
      </c>
      <c r="C1" s="3" t="s">
        <v>2</v>
      </c>
      <c r="D1" s="3" t="s">
        <v>3</v>
      </c>
      <c r="E1" t="s">
        <v>4</v>
      </c>
      <c r="F1" s="3" t="s">
        <v>5</v>
      </c>
      <c r="G1" s="3" t="s">
        <v>6</v>
      </c>
      <c r="H1" t="s">
        <v>4</v>
      </c>
      <c r="I1" t="s">
        <v>4</v>
      </c>
      <c r="J1" t="s">
        <v>4</v>
      </c>
      <c r="K1" t="s">
        <v>4</v>
      </c>
      <c r="L1" t="s">
        <v>4</v>
      </c>
      <c r="M1" t="s">
        <v>4</v>
      </c>
      <c r="N1" t="s">
        <v>4</v>
      </c>
      <c r="O1" t="s">
        <v>4</v>
      </c>
      <c r="P1" t="s">
        <v>4</v>
      </c>
      <c r="Q1" t="s">
        <v>4</v>
      </c>
      <c r="R1" t="s">
        <v>4</v>
      </c>
      <c r="S1" t="s">
        <v>4</v>
      </c>
      <c r="T1" t="s">
        <v>4</v>
      </c>
      <c r="U1" t="s">
        <v>4</v>
      </c>
      <c r="V1" t="s">
        <v>4</v>
      </c>
      <c r="W1" t="s">
        <v>4</v>
      </c>
      <c r="X1" t="s">
        <v>4</v>
      </c>
      <c r="Y1" t="s">
        <v>4</v>
      </c>
      <c r="Z1" t="s">
        <v>4</v>
      </c>
      <c r="AA1" t="s">
        <v>4</v>
      </c>
      <c r="AB1" t="s">
        <v>4</v>
      </c>
      <c r="AC1" t="s">
        <v>4</v>
      </c>
      <c r="AD1" t="s">
        <v>4</v>
      </c>
      <c r="AE1" t="s">
        <v>4</v>
      </c>
      <c r="AF1" t="s">
        <v>4</v>
      </c>
      <c r="AG1" t="s">
        <v>4</v>
      </c>
      <c r="AH1" t="s">
        <v>4</v>
      </c>
      <c r="AI1" t="s">
        <v>4</v>
      </c>
      <c r="AJ1" t="s">
        <v>4</v>
      </c>
      <c r="AK1" t="s">
        <v>4</v>
      </c>
      <c r="AL1" t="s">
        <v>4</v>
      </c>
      <c r="AM1" t="s">
        <v>4</v>
      </c>
      <c r="AN1" s="4" t="s">
        <v>4</v>
      </c>
      <c r="AO1" s="4" t="s">
        <v>4</v>
      </c>
      <c r="AP1" s="24" t="s">
        <v>4</v>
      </c>
      <c r="AQ1" t="s">
        <v>4</v>
      </c>
      <c r="AR1" t="s">
        <v>4</v>
      </c>
      <c r="AS1" t="s">
        <v>4</v>
      </c>
    </row>
    <row r="2" spans="1:45" x14ac:dyDescent="0.25">
      <c r="A2" s="49" t="s">
        <v>7</v>
      </c>
      <c r="B2" s="49" t="s">
        <v>4</v>
      </c>
      <c r="C2" s="5" t="s">
        <v>113</v>
      </c>
      <c r="D2" s="5" t="s">
        <v>233</v>
      </c>
      <c r="E2" s="1" t="s">
        <v>8</v>
      </c>
      <c r="F2" s="5" t="s">
        <v>234</v>
      </c>
      <c r="G2" s="5" t="s">
        <v>233</v>
      </c>
      <c r="H2" s="1" t="s">
        <v>9</v>
      </c>
      <c r="I2" s="5" t="s">
        <v>232</v>
      </c>
      <c r="J2" s="2" t="s">
        <v>4</v>
      </c>
      <c r="K2" t="s">
        <v>4</v>
      </c>
      <c r="L2" t="s">
        <v>4</v>
      </c>
      <c r="M2" s="2" t="s">
        <v>4</v>
      </c>
      <c r="N2" s="2" t="s">
        <v>4</v>
      </c>
      <c r="O2" s="2" t="s">
        <v>4</v>
      </c>
      <c r="P2" t="s">
        <v>4</v>
      </c>
      <c r="Q2" s="2" t="s">
        <v>4</v>
      </c>
      <c r="R2" t="s">
        <v>4</v>
      </c>
      <c r="S2" s="2" t="s">
        <v>4</v>
      </c>
      <c r="T2" s="2" t="s">
        <v>4</v>
      </c>
      <c r="U2" s="2" t="s">
        <v>4</v>
      </c>
      <c r="V2" t="s">
        <v>4</v>
      </c>
      <c r="W2" t="s">
        <v>4</v>
      </c>
      <c r="X2" t="s">
        <v>4</v>
      </c>
      <c r="Y2" t="s">
        <v>4</v>
      </c>
      <c r="Z2" t="s">
        <v>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4</v>
      </c>
      <c r="AH2" t="s">
        <v>4</v>
      </c>
      <c r="AI2" t="s">
        <v>4</v>
      </c>
      <c r="AJ2" t="s">
        <v>4</v>
      </c>
      <c r="AK2" t="s">
        <v>4</v>
      </c>
      <c r="AL2" t="s">
        <v>4</v>
      </c>
      <c r="AM2" t="s">
        <v>4</v>
      </c>
      <c r="AN2" s="4" t="s">
        <v>4</v>
      </c>
      <c r="AO2" s="4" t="s">
        <v>4</v>
      </c>
      <c r="AP2" s="24" t="s">
        <v>4</v>
      </c>
      <c r="AQ2" t="s">
        <v>4</v>
      </c>
      <c r="AR2" t="s">
        <v>4</v>
      </c>
      <c r="AS2" t="s">
        <v>4</v>
      </c>
    </row>
    <row r="3" spans="1:45" ht="24" x14ac:dyDescent="0.25">
      <c r="A3" s="49" t="s">
        <v>10</v>
      </c>
      <c r="B3" s="49" t="s">
        <v>4</v>
      </c>
      <c r="C3" s="6" t="s">
        <v>235</v>
      </c>
      <c r="D3" s="6" t="s">
        <v>13</v>
      </c>
      <c r="E3" s="1" t="s">
        <v>11</v>
      </c>
      <c r="F3" s="6" t="s">
        <v>4</v>
      </c>
      <c r="G3" s="6" t="s">
        <v>4</v>
      </c>
      <c r="H3" s="1" t="s">
        <v>4</v>
      </c>
      <c r="I3" s="5" t="s">
        <v>4</v>
      </c>
      <c r="J3" s="2" t="s">
        <v>4</v>
      </c>
      <c r="K3" s="2" t="s">
        <v>4</v>
      </c>
      <c r="L3" s="2" t="s">
        <v>4</v>
      </c>
      <c r="M3" s="6" t="s">
        <v>4</v>
      </c>
      <c r="N3" s="2" t="s">
        <v>4</v>
      </c>
      <c r="O3" s="2" t="s">
        <v>4</v>
      </c>
      <c r="P3" t="s">
        <v>4</v>
      </c>
      <c r="Q3" s="2" t="s">
        <v>4</v>
      </c>
      <c r="R3" t="s">
        <v>4</v>
      </c>
      <c r="S3" s="2" t="s">
        <v>4</v>
      </c>
      <c r="T3" s="2" t="s">
        <v>4</v>
      </c>
      <c r="U3" s="2" t="s">
        <v>4</v>
      </c>
      <c r="V3" t="s">
        <v>4</v>
      </c>
      <c r="W3" t="s">
        <v>4</v>
      </c>
      <c r="X3" t="s">
        <v>4</v>
      </c>
      <c r="Y3" t="s">
        <v>4</v>
      </c>
      <c r="Z3" t="s">
        <v>4</v>
      </c>
      <c r="AA3" t="s">
        <v>4</v>
      </c>
      <c r="AB3" t="s">
        <v>4</v>
      </c>
      <c r="AC3" t="s">
        <v>4</v>
      </c>
      <c r="AD3" t="s">
        <v>4</v>
      </c>
      <c r="AE3" t="s">
        <v>4</v>
      </c>
      <c r="AF3" t="s">
        <v>4</v>
      </c>
      <c r="AG3" t="s">
        <v>4</v>
      </c>
      <c r="AH3" t="s">
        <v>4</v>
      </c>
      <c r="AI3" t="s">
        <v>4</v>
      </c>
      <c r="AJ3" t="s">
        <v>4</v>
      </c>
      <c r="AK3" t="s">
        <v>4</v>
      </c>
      <c r="AL3" t="s">
        <v>4</v>
      </c>
      <c r="AM3" t="s">
        <v>4</v>
      </c>
      <c r="AN3" s="4" t="s">
        <v>4</v>
      </c>
      <c r="AO3" s="4" t="s">
        <v>4</v>
      </c>
      <c r="AP3" s="24" t="s">
        <v>4</v>
      </c>
      <c r="AQ3" t="s">
        <v>4</v>
      </c>
      <c r="AR3" t="s">
        <v>4</v>
      </c>
      <c r="AS3" t="s">
        <v>4</v>
      </c>
    </row>
    <row r="4" spans="1:45" x14ac:dyDescent="0.25">
      <c r="A4" s="49" t="s">
        <v>12</v>
      </c>
      <c r="B4" s="49" t="s">
        <v>4</v>
      </c>
      <c r="C4" s="6"/>
      <c r="D4" s="6"/>
      <c r="E4" s="6" t="s">
        <v>4</v>
      </c>
      <c r="F4" s="1" t="s">
        <v>4</v>
      </c>
      <c r="G4" s="6" t="s">
        <v>4</v>
      </c>
      <c r="H4" s="6" t="s">
        <v>4</v>
      </c>
      <c r="I4" t="s">
        <v>4</v>
      </c>
      <c r="J4" t="s">
        <v>4</v>
      </c>
      <c r="K4" t="s">
        <v>4</v>
      </c>
      <c r="L4" t="s">
        <v>4</v>
      </c>
      <c r="M4" s="6" t="s">
        <v>4</v>
      </c>
      <c r="N4" t="s">
        <v>4</v>
      </c>
      <c r="O4" t="s">
        <v>4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4</v>
      </c>
      <c r="X4" t="s">
        <v>4</v>
      </c>
      <c r="Y4" t="s">
        <v>4</v>
      </c>
      <c r="Z4" t="s">
        <v>4</v>
      </c>
      <c r="AA4" t="s">
        <v>4</v>
      </c>
      <c r="AB4" t="s">
        <v>4</v>
      </c>
      <c r="AC4" t="s">
        <v>4</v>
      </c>
      <c r="AD4" t="s">
        <v>4</v>
      </c>
      <c r="AE4" t="s">
        <v>4</v>
      </c>
      <c r="AF4" t="s">
        <v>4</v>
      </c>
      <c r="AG4" t="s">
        <v>4</v>
      </c>
      <c r="AH4" t="s">
        <v>4</v>
      </c>
      <c r="AI4" t="s">
        <v>4</v>
      </c>
      <c r="AJ4" t="s">
        <v>4</v>
      </c>
      <c r="AK4" t="s">
        <v>4</v>
      </c>
      <c r="AL4" t="s">
        <v>4</v>
      </c>
      <c r="AM4" t="s">
        <v>4</v>
      </c>
      <c r="AN4" s="4" t="s">
        <v>4</v>
      </c>
      <c r="AO4" s="4" t="s">
        <v>4</v>
      </c>
      <c r="AP4" s="24" t="s">
        <v>4</v>
      </c>
      <c r="AQ4" t="s">
        <v>4</v>
      </c>
      <c r="AR4" t="s">
        <v>4</v>
      </c>
      <c r="AS4" t="s">
        <v>4</v>
      </c>
    </row>
    <row r="5" spans="1:45" x14ac:dyDescent="0.25">
      <c r="A5" s="49" t="s">
        <v>14</v>
      </c>
      <c r="B5" s="49" t="s">
        <v>4</v>
      </c>
      <c r="C5" s="6" t="s">
        <v>240</v>
      </c>
      <c r="D5" s="5" t="s">
        <v>233</v>
      </c>
      <c r="E5" s="6" t="s">
        <v>4</v>
      </c>
      <c r="F5" s="1" t="s">
        <v>4</v>
      </c>
      <c r="G5" s="6" t="s">
        <v>4</v>
      </c>
      <c r="H5" s="6" t="s">
        <v>4</v>
      </c>
      <c r="I5" t="s">
        <v>4</v>
      </c>
      <c r="J5" t="s">
        <v>4</v>
      </c>
      <c r="K5" t="s">
        <v>4</v>
      </c>
      <c r="L5" t="s">
        <v>4</v>
      </c>
      <c r="M5" s="6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  <c r="U5" t="s">
        <v>4</v>
      </c>
      <c r="V5" t="s">
        <v>4</v>
      </c>
      <c r="W5" t="s">
        <v>4</v>
      </c>
      <c r="X5" t="s">
        <v>4</v>
      </c>
      <c r="Y5" t="s">
        <v>4</v>
      </c>
      <c r="Z5" t="s">
        <v>4</v>
      </c>
      <c r="AA5" t="s">
        <v>4</v>
      </c>
      <c r="AB5" t="s">
        <v>4</v>
      </c>
      <c r="AC5" t="s">
        <v>4</v>
      </c>
      <c r="AD5" t="s">
        <v>4</v>
      </c>
      <c r="AE5" t="s">
        <v>4</v>
      </c>
      <c r="AF5" t="s">
        <v>4</v>
      </c>
      <c r="AG5" t="s">
        <v>4</v>
      </c>
      <c r="AH5" t="s">
        <v>4</v>
      </c>
      <c r="AI5" t="s">
        <v>4</v>
      </c>
      <c r="AJ5" t="s">
        <v>4</v>
      </c>
      <c r="AK5" t="s">
        <v>4</v>
      </c>
      <c r="AL5" t="s">
        <v>4</v>
      </c>
      <c r="AM5" t="s">
        <v>4</v>
      </c>
      <c r="AN5" s="4" t="s">
        <v>4</v>
      </c>
      <c r="AO5" s="4" t="s">
        <v>4</v>
      </c>
      <c r="AP5" s="24" t="s">
        <v>4</v>
      </c>
      <c r="AQ5" t="s">
        <v>4</v>
      </c>
      <c r="AR5" t="s">
        <v>4</v>
      </c>
      <c r="AS5" t="s">
        <v>4</v>
      </c>
    </row>
    <row r="6" spans="1:45" x14ac:dyDescent="0.25">
      <c r="A6" s="49" t="s">
        <v>15</v>
      </c>
      <c r="B6" s="49" t="s">
        <v>4</v>
      </c>
      <c r="C6" s="6" t="s">
        <v>241</v>
      </c>
      <c r="D6" s="5" t="s">
        <v>233</v>
      </c>
      <c r="E6" s="5" t="s">
        <v>4</v>
      </c>
      <c r="F6" s="1" t="s">
        <v>4</v>
      </c>
      <c r="G6" s="6" t="s">
        <v>4</v>
      </c>
      <c r="H6" s="6" t="s">
        <v>4</v>
      </c>
      <c r="I6" t="s">
        <v>4</v>
      </c>
      <c r="J6" t="s">
        <v>4</v>
      </c>
      <c r="K6" t="s">
        <v>4</v>
      </c>
      <c r="L6" t="s">
        <v>4</v>
      </c>
      <c r="M6" s="6" t="s">
        <v>4</v>
      </c>
      <c r="N6" t="s">
        <v>4</v>
      </c>
      <c r="O6" t="s">
        <v>4</v>
      </c>
      <c r="P6" t="s">
        <v>4</v>
      </c>
      <c r="Q6" t="s">
        <v>4</v>
      </c>
      <c r="R6" t="s">
        <v>4</v>
      </c>
      <c r="S6" t="s">
        <v>4</v>
      </c>
      <c r="T6" t="s">
        <v>4</v>
      </c>
      <c r="U6" t="s">
        <v>4</v>
      </c>
      <c r="V6" t="s">
        <v>4</v>
      </c>
      <c r="W6" t="s">
        <v>4</v>
      </c>
      <c r="X6" t="s">
        <v>4</v>
      </c>
      <c r="Y6" t="s">
        <v>4</v>
      </c>
      <c r="Z6" t="s">
        <v>4</v>
      </c>
      <c r="AA6" t="s">
        <v>4</v>
      </c>
      <c r="AB6" t="s">
        <v>4</v>
      </c>
      <c r="AC6" t="s">
        <v>4</v>
      </c>
      <c r="AD6" t="s">
        <v>4</v>
      </c>
      <c r="AE6" t="s">
        <v>4</v>
      </c>
      <c r="AF6" t="s">
        <v>4</v>
      </c>
      <c r="AG6" t="s">
        <v>4</v>
      </c>
      <c r="AH6" t="s">
        <v>4</v>
      </c>
      <c r="AI6" t="s">
        <v>4</v>
      </c>
      <c r="AJ6" t="s">
        <v>4</v>
      </c>
      <c r="AK6" t="s">
        <v>4</v>
      </c>
      <c r="AL6" t="s">
        <v>4</v>
      </c>
      <c r="AM6" t="s">
        <v>4</v>
      </c>
      <c r="AN6" s="4" t="s">
        <v>4</v>
      </c>
      <c r="AO6" s="4" t="s">
        <v>4</v>
      </c>
      <c r="AP6" s="24" t="s">
        <v>4</v>
      </c>
      <c r="AQ6" t="s">
        <v>4</v>
      </c>
      <c r="AR6" t="s">
        <v>4</v>
      </c>
      <c r="AS6" t="s">
        <v>4</v>
      </c>
    </row>
    <row r="7" spans="1:45" x14ac:dyDescent="0.25">
      <c r="A7" s="49" t="s">
        <v>16</v>
      </c>
      <c r="B7" s="49" t="s">
        <v>4</v>
      </c>
      <c r="C7" s="6" t="s">
        <v>240</v>
      </c>
      <c r="D7" s="5" t="s">
        <v>233</v>
      </c>
      <c r="E7" s="5" t="s">
        <v>4</v>
      </c>
      <c r="F7" s="1" t="s">
        <v>4</v>
      </c>
      <c r="G7" s="6" t="s">
        <v>4</v>
      </c>
      <c r="H7" s="6" t="s">
        <v>4</v>
      </c>
      <c r="I7" t="s">
        <v>4</v>
      </c>
      <c r="J7" t="s">
        <v>4</v>
      </c>
      <c r="K7" t="s">
        <v>4</v>
      </c>
      <c r="L7" t="s">
        <v>4</v>
      </c>
      <c r="M7" s="6" t="s">
        <v>4</v>
      </c>
      <c r="N7" t="s">
        <v>4</v>
      </c>
      <c r="O7" t="s">
        <v>4</v>
      </c>
      <c r="P7" t="s">
        <v>4</v>
      </c>
      <c r="Q7" t="s">
        <v>4</v>
      </c>
      <c r="R7" t="s">
        <v>4</v>
      </c>
      <c r="S7" t="s">
        <v>4</v>
      </c>
      <c r="T7" t="s">
        <v>4</v>
      </c>
      <c r="U7" t="s">
        <v>4</v>
      </c>
      <c r="V7" t="s">
        <v>4</v>
      </c>
      <c r="W7" t="s">
        <v>4</v>
      </c>
      <c r="X7" t="s">
        <v>4</v>
      </c>
      <c r="Y7" t="s">
        <v>4</v>
      </c>
      <c r="Z7" t="s">
        <v>4</v>
      </c>
      <c r="AA7" t="s">
        <v>4</v>
      </c>
      <c r="AB7" t="s">
        <v>4</v>
      </c>
      <c r="AC7" t="s">
        <v>4</v>
      </c>
      <c r="AD7" t="s">
        <v>4</v>
      </c>
      <c r="AE7" t="s">
        <v>4</v>
      </c>
      <c r="AF7" t="s">
        <v>4</v>
      </c>
      <c r="AG7" t="s">
        <v>4</v>
      </c>
      <c r="AH7" t="s">
        <v>4</v>
      </c>
      <c r="AI7" t="s">
        <v>4</v>
      </c>
      <c r="AJ7" t="s">
        <v>4</v>
      </c>
      <c r="AK7" t="s">
        <v>4</v>
      </c>
      <c r="AL7" t="s">
        <v>4</v>
      </c>
      <c r="AM7" t="s">
        <v>4</v>
      </c>
      <c r="AN7" s="4" t="s">
        <v>4</v>
      </c>
      <c r="AO7" s="4" t="s">
        <v>4</v>
      </c>
      <c r="AP7" s="24" t="s">
        <v>4</v>
      </c>
      <c r="AQ7" t="s">
        <v>4</v>
      </c>
      <c r="AR7" t="s">
        <v>4</v>
      </c>
      <c r="AS7" t="s">
        <v>4</v>
      </c>
    </row>
    <row r="8" spans="1:45" ht="24" x14ac:dyDescent="0.25">
      <c r="A8" s="5" t="s">
        <v>4</v>
      </c>
      <c r="B8" s="5" t="s">
        <v>4</v>
      </c>
      <c r="C8" s="3" t="s">
        <v>17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23</v>
      </c>
      <c r="J8" s="3" t="s">
        <v>24</v>
      </c>
      <c r="K8" s="3" t="s">
        <v>25</v>
      </c>
      <c r="L8" s="2" t="s">
        <v>4</v>
      </c>
      <c r="M8" s="2" t="s">
        <v>4</v>
      </c>
      <c r="N8" s="2" t="s">
        <v>4</v>
      </c>
      <c r="O8" s="2" t="s">
        <v>4</v>
      </c>
      <c r="P8" t="s">
        <v>4</v>
      </c>
      <c r="Q8" s="2" t="s">
        <v>4</v>
      </c>
      <c r="R8" t="s">
        <v>4</v>
      </c>
      <c r="S8" s="2" t="s">
        <v>4</v>
      </c>
      <c r="T8" s="2" t="s">
        <v>4</v>
      </c>
      <c r="U8" s="2" t="s">
        <v>4</v>
      </c>
      <c r="V8" t="s">
        <v>4</v>
      </c>
      <c r="W8" t="s">
        <v>4</v>
      </c>
      <c r="X8" t="s">
        <v>4</v>
      </c>
      <c r="Y8" t="s">
        <v>4</v>
      </c>
      <c r="Z8" t="s">
        <v>4</v>
      </c>
      <c r="AA8" t="s">
        <v>4</v>
      </c>
      <c r="AB8" t="s">
        <v>4</v>
      </c>
      <c r="AC8" t="s">
        <v>4</v>
      </c>
      <c r="AD8" t="s">
        <v>4</v>
      </c>
      <c r="AE8" t="s">
        <v>4</v>
      </c>
      <c r="AF8" t="s">
        <v>4</v>
      </c>
      <c r="AG8" t="s">
        <v>4</v>
      </c>
      <c r="AH8" t="s">
        <v>4</v>
      </c>
      <c r="AI8" t="s">
        <v>4</v>
      </c>
      <c r="AJ8" t="s">
        <v>4</v>
      </c>
      <c r="AK8" t="s">
        <v>4</v>
      </c>
      <c r="AL8" t="s">
        <v>4</v>
      </c>
      <c r="AM8" t="s">
        <v>4</v>
      </c>
      <c r="AN8" s="4" t="s">
        <v>4</v>
      </c>
      <c r="AO8" s="4" t="s">
        <v>4</v>
      </c>
      <c r="AP8" s="24" t="s">
        <v>4</v>
      </c>
      <c r="AQ8" t="s">
        <v>4</v>
      </c>
      <c r="AR8" t="s">
        <v>4</v>
      </c>
      <c r="AS8" t="s">
        <v>4</v>
      </c>
    </row>
    <row r="9" spans="1:45" ht="60" x14ac:dyDescent="0.25">
      <c r="A9" s="49" t="s">
        <v>26</v>
      </c>
      <c r="B9" s="49" t="s">
        <v>4</v>
      </c>
      <c r="C9" s="6" t="s">
        <v>27</v>
      </c>
      <c r="D9" s="6" t="s">
        <v>28</v>
      </c>
      <c r="E9" s="5" t="s">
        <v>29</v>
      </c>
      <c r="F9" s="5" t="s">
        <v>236</v>
      </c>
      <c r="G9" s="40" t="s">
        <v>237</v>
      </c>
      <c r="H9" s="5" t="s">
        <v>238</v>
      </c>
      <c r="I9" s="5" t="s">
        <v>30</v>
      </c>
      <c r="J9" s="5" t="s">
        <v>238</v>
      </c>
      <c r="K9" s="5" t="s">
        <v>239</v>
      </c>
      <c r="L9" s="2" t="s">
        <v>4</v>
      </c>
      <c r="M9" s="2" t="s">
        <v>4</v>
      </c>
      <c r="N9" s="2" t="s">
        <v>4</v>
      </c>
      <c r="O9" s="2" t="s">
        <v>4</v>
      </c>
      <c r="P9" t="s">
        <v>4</v>
      </c>
      <c r="Q9" s="2" t="s">
        <v>4</v>
      </c>
      <c r="R9" t="s">
        <v>4</v>
      </c>
      <c r="S9" s="2" t="s">
        <v>4</v>
      </c>
      <c r="T9" s="2" t="s">
        <v>4</v>
      </c>
      <c r="U9" s="2" t="s">
        <v>4</v>
      </c>
      <c r="V9" t="s">
        <v>4</v>
      </c>
      <c r="W9" t="s">
        <v>4</v>
      </c>
      <c r="X9" t="s">
        <v>4</v>
      </c>
      <c r="Y9" t="s">
        <v>4</v>
      </c>
      <c r="Z9" t="s">
        <v>4</v>
      </c>
      <c r="AA9" t="s">
        <v>4</v>
      </c>
      <c r="AB9" t="s">
        <v>4</v>
      </c>
      <c r="AC9" t="s">
        <v>4</v>
      </c>
      <c r="AD9" t="s">
        <v>4</v>
      </c>
      <c r="AE9" t="s">
        <v>4</v>
      </c>
      <c r="AF9" t="s">
        <v>4</v>
      </c>
      <c r="AG9" t="s">
        <v>4</v>
      </c>
      <c r="AH9" t="s">
        <v>4</v>
      </c>
      <c r="AI9" t="s">
        <v>4</v>
      </c>
      <c r="AJ9" t="s">
        <v>4</v>
      </c>
      <c r="AK9" t="s">
        <v>4</v>
      </c>
      <c r="AL9" t="s">
        <v>4</v>
      </c>
      <c r="AM9" t="s">
        <v>4</v>
      </c>
      <c r="AN9" s="4" t="s">
        <v>4</v>
      </c>
      <c r="AO9" s="4" t="s">
        <v>4</v>
      </c>
      <c r="AP9" s="24" t="s">
        <v>4</v>
      </c>
      <c r="AQ9" t="s">
        <v>4</v>
      </c>
      <c r="AR9" t="s">
        <v>4</v>
      </c>
      <c r="AS9" t="s">
        <v>4</v>
      </c>
    </row>
    <row r="10" spans="1:45" ht="36" x14ac:dyDescent="0.25">
      <c r="A10" s="49" t="s">
        <v>31</v>
      </c>
      <c r="B10" s="49" t="s">
        <v>4</v>
      </c>
      <c r="C10" s="6" t="s">
        <v>32</v>
      </c>
      <c r="D10" s="6" t="s">
        <v>33</v>
      </c>
      <c r="E10" s="5" t="s">
        <v>34</v>
      </c>
      <c r="F10" s="5" t="s">
        <v>35</v>
      </c>
      <c r="G10" s="5" t="s">
        <v>36</v>
      </c>
      <c r="H10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t="s">
        <v>4</v>
      </c>
      <c r="Q10" s="2" t="s">
        <v>4</v>
      </c>
      <c r="R10" t="s">
        <v>4</v>
      </c>
      <c r="S10" s="2" t="s">
        <v>4</v>
      </c>
      <c r="T10" s="2" t="s">
        <v>4</v>
      </c>
      <c r="U10" s="2" t="s">
        <v>4</v>
      </c>
      <c r="V10" t="s">
        <v>4</v>
      </c>
      <c r="W10" t="s">
        <v>4</v>
      </c>
      <c r="X10" t="s">
        <v>4</v>
      </c>
      <c r="Y10" t="s">
        <v>4</v>
      </c>
      <c r="Z10" t="s">
        <v>4</v>
      </c>
      <c r="AA10" t="s">
        <v>4</v>
      </c>
      <c r="AB10" t="s">
        <v>4</v>
      </c>
      <c r="AC10" t="s">
        <v>4</v>
      </c>
      <c r="AD10" t="s">
        <v>4</v>
      </c>
      <c r="AE10" t="s">
        <v>4</v>
      </c>
      <c r="AF10" t="s">
        <v>4</v>
      </c>
      <c r="AG10" t="s">
        <v>4</v>
      </c>
      <c r="AH10" t="s">
        <v>4</v>
      </c>
      <c r="AI10" t="s">
        <v>4</v>
      </c>
      <c r="AJ10" t="s">
        <v>4</v>
      </c>
      <c r="AK10" t="s">
        <v>4</v>
      </c>
      <c r="AL10" t="s">
        <v>4</v>
      </c>
      <c r="AM10" t="s">
        <v>4</v>
      </c>
      <c r="AN10" s="4" t="s">
        <v>4</v>
      </c>
      <c r="AO10" s="4" t="s">
        <v>4</v>
      </c>
      <c r="AP10" s="24" t="s">
        <v>4</v>
      </c>
      <c r="AQ10" t="s">
        <v>4</v>
      </c>
      <c r="AR10" t="s">
        <v>4</v>
      </c>
      <c r="AS10" t="s">
        <v>4</v>
      </c>
    </row>
    <row r="11" spans="1:45" ht="24" x14ac:dyDescent="0.25">
      <c r="A11" s="1" t="s">
        <v>4</v>
      </c>
      <c r="B11" s="1" t="s">
        <v>4</v>
      </c>
      <c r="C11" s="3" t="s">
        <v>37</v>
      </c>
      <c r="D11" s="3" t="s">
        <v>38</v>
      </c>
      <c r="E11" s="3" t="s">
        <v>39</v>
      </c>
      <c r="F11" s="3" t="s">
        <v>40</v>
      </c>
      <c r="G11" s="3" t="s">
        <v>41</v>
      </c>
      <c r="H11" s="3" t="s">
        <v>42</v>
      </c>
      <c r="I11" s="3" t="s">
        <v>43</v>
      </c>
      <c r="J11" s="3" t="s">
        <v>44</v>
      </c>
      <c r="K11" s="3" t="s">
        <v>45</v>
      </c>
      <c r="L11" s="3" t="s">
        <v>46</v>
      </c>
      <c r="M11" s="3" t="s">
        <v>47</v>
      </c>
      <c r="N11" t="s">
        <v>4</v>
      </c>
      <c r="O11" t="s">
        <v>4</v>
      </c>
      <c r="P11" t="s">
        <v>4</v>
      </c>
      <c r="Q11" t="s">
        <v>4</v>
      </c>
      <c r="R11" t="s">
        <v>4</v>
      </c>
      <c r="S11" t="s">
        <v>4</v>
      </c>
      <c r="T11" t="s">
        <v>4</v>
      </c>
      <c r="U11" t="s">
        <v>4</v>
      </c>
      <c r="V11" t="s">
        <v>4</v>
      </c>
      <c r="W11" t="s">
        <v>4</v>
      </c>
      <c r="X11" t="s">
        <v>4</v>
      </c>
      <c r="Y11" t="s">
        <v>4</v>
      </c>
      <c r="Z11" t="s">
        <v>4</v>
      </c>
      <c r="AA11" t="s">
        <v>4</v>
      </c>
      <c r="AB11" t="s">
        <v>4</v>
      </c>
      <c r="AC11" t="s">
        <v>4</v>
      </c>
      <c r="AD11" t="s">
        <v>4</v>
      </c>
      <c r="AE11" t="s">
        <v>4</v>
      </c>
      <c r="AF11" t="s">
        <v>4</v>
      </c>
      <c r="AG11" t="s">
        <v>4</v>
      </c>
      <c r="AH11" t="s">
        <v>4</v>
      </c>
      <c r="AI11" t="s">
        <v>4</v>
      </c>
      <c r="AJ11" t="s">
        <v>4</v>
      </c>
      <c r="AK11" t="s">
        <v>4</v>
      </c>
      <c r="AL11" t="s">
        <v>4</v>
      </c>
      <c r="AM11" t="s">
        <v>4</v>
      </c>
      <c r="AN11" s="4" t="s">
        <v>4</v>
      </c>
      <c r="AO11" s="4" t="s">
        <v>4</v>
      </c>
      <c r="AP11" s="24" t="s">
        <v>4</v>
      </c>
      <c r="AQ11" t="s">
        <v>4</v>
      </c>
      <c r="AR11" t="s">
        <v>4</v>
      </c>
      <c r="AS11" t="s">
        <v>4</v>
      </c>
    </row>
    <row r="12" spans="1:45" x14ac:dyDescent="0.25">
      <c r="A12" s="49" t="s">
        <v>48</v>
      </c>
      <c r="B12" s="49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 t="s">
        <v>4</v>
      </c>
      <c r="M12" s="6" t="s">
        <v>4</v>
      </c>
      <c r="N12" t="s">
        <v>4</v>
      </c>
      <c r="O12" t="s">
        <v>4</v>
      </c>
      <c r="P12" t="s">
        <v>4</v>
      </c>
      <c r="Q12" t="s">
        <v>4</v>
      </c>
      <c r="R12" t="s">
        <v>4</v>
      </c>
      <c r="S12" t="s">
        <v>4</v>
      </c>
      <c r="T12" t="s">
        <v>4</v>
      </c>
      <c r="U12" t="s">
        <v>4</v>
      </c>
      <c r="V12" t="s">
        <v>4</v>
      </c>
      <c r="W12" t="s">
        <v>4</v>
      </c>
      <c r="X12" t="s">
        <v>4</v>
      </c>
      <c r="Y12" t="s">
        <v>4</v>
      </c>
      <c r="Z12" t="s">
        <v>4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  <c r="AG12" t="s">
        <v>4</v>
      </c>
      <c r="AH12" t="s">
        <v>4</v>
      </c>
      <c r="AI12" t="s">
        <v>4</v>
      </c>
      <c r="AJ12" t="s">
        <v>4</v>
      </c>
      <c r="AK12" t="s">
        <v>4</v>
      </c>
      <c r="AL12" t="s">
        <v>4</v>
      </c>
      <c r="AM12" t="s">
        <v>4</v>
      </c>
      <c r="AN12" s="4" t="s">
        <v>4</v>
      </c>
      <c r="AO12" s="4" t="s">
        <v>4</v>
      </c>
      <c r="AP12" s="24" t="s">
        <v>4</v>
      </c>
      <c r="AQ12" t="s">
        <v>4</v>
      </c>
      <c r="AR12" t="s">
        <v>4</v>
      </c>
      <c r="AS12" t="s">
        <v>4</v>
      </c>
    </row>
    <row r="13" spans="1:45" ht="24" x14ac:dyDescent="0.25">
      <c r="A13" s="49" t="s">
        <v>49</v>
      </c>
      <c r="B13" s="49" t="s">
        <v>4</v>
      </c>
      <c r="C13" s="6" t="s">
        <v>4</v>
      </c>
      <c r="D13" s="6" t="s">
        <v>4</v>
      </c>
      <c r="E13" t="s">
        <v>4</v>
      </c>
      <c r="F13" s="5" t="s">
        <v>4</v>
      </c>
      <c r="G13" s="3" t="s">
        <v>50</v>
      </c>
      <c r="H13" s="3" t="s">
        <v>51</v>
      </c>
      <c r="I13" t="s">
        <v>4</v>
      </c>
      <c r="J13" t="s">
        <v>4</v>
      </c>
      <c r="K13" s="1" t="s">
        <v>4</v>
      </c>
      <c r="L13" s="2" t="s">
        <v>4</v>
      </c>
      <c r="M13" s="2" t="s">
        <v>4</v>
      </c>
      <c r="N13" s="7" t="s">
        <v>52</v>
      </c>
      <c r="O13" s="8" t="s">
        <v>53</v>
      </c>
      <c r="P13" s="8" t="s">
        <v>54</v>
      </c>
      <c r="Q13" s="8" t="s">
        <v>55</v>
      </c>
      <c r="R13" s="8" t="s">
        <v>56</v>
      </c>
      <c r="S13" s="2" t="s">
        <v>4</v>
      </c>
      <c r="T13" s="3" t="s">
        <v>50</v>
      </c>
      <c r="U13" s="3" t="s">
        <v>51</v>
      </c>
      <c r="V13" t="s">
        <v>4</v>
      </c>
      <c r="W13" t="s">
        <v>4</v>
      </c>
      <c r="X13" t="s">
        <v>4</v>
      </c>
      <c r="Y13" t="s">
        <v>4</v>
      </c>
      <c r="Z13" t="s">
        <v>4</v>
      </c>
      <c r="AA13" t="s">
        <v>4</v>
      </c>
      <c r="AB13" t="s">
        <v>4</v>
      </c>
      <c r="AC13" t="s">
        <v>4</v>
      </c>
      <c r="AD13" t="s">
        <v>4</v>
      </c>
      <c r="AE13" t="s">
        <v>4</v>
      </c>
      <c r="AF13" t="s">
        <v>4</v>
      </c>
      <c r="AG13" t="s">
        <v>4</v>
      </c>
      <c r="AH13" t="s">
        <v>4</v>
      </c>
      <c r="AI13" t="s">
        <v>4</v>
      </c>
      <c r="AJ13" t="s">
        <v>4</v>
      </c>
      <c r="AK13" t="s">
        <v>4</v>
      </c>
      <c r="AL13" t="s">
        <v>4</v>
      </c>
      <c r="AM13" t="s">
        <v>4</v>
      </c>
      <c r="AN13" s="4" t="s">
        <v>4</v>
      </c>
      <c r="AO13" s="4" t="s">
        <v>4</v>
      </c>
      <c r="AP13" s="24" t="s">
        <v>4</v>
      </c>
      <c r="AQ13" t="s">
        <v>4</v>
      </c>
      <c r="AR13" t="s">
        <v>4</v>
      </c>
      <c r="AS13" t="s">
        <v>4</v>
      </c>
    </row>
    <row r="14" spans="1:45" ht="24" x14ac:dyDescent="0.25">
      <c r="A14" s="1" t="s">
        <v>4</v>
      </c>
      <c r="B14" s="1" t="s">
        <v>57</v>
      </c>
      <c r="C14" s="6" t="s">
        <v>244</v>
      </c>
      <c r="D14" s="1" t="s">
        <v>58</v>
      </c>
      <c r="E14" s="6" t="s">
        <v>246</v>
      </c>
      <c r="F14" s="1" t="s">
        <v>59</v>
      </c>
      <c r="G14" s="9" t="s">
        <v>60</v>
      </c>
      <c r="H14" s="10"/>
      <c r="I14" s="7" t="s">
        <v>61</v>
      </c>
      <c r="J14" s="1" t="s">
        <v>57</v>
      </c>
      <c r="K14" s="6" t="s">
        <v>247</v>
      </c>
      <c r="L14" s="7" t="s">
        <v>62</v>
      </c>
      <c r="M14" s="6" t="s">
        <v>4</v>
      </c>
      <c r="N14" t="s">
        <v>4</v>
      </c>
      <c r="O14" s="8" t="s">
        <v>57</v>
      </c>
      <c r="P14" s="11" t="s">
        <v>247</v>
      </c>
      <c r="Q14" s="11" t="s">
        <v>4</v>
      </c>
      <c r="R14" s="11" t="s">
        <v>4</v>
      </c>
      <c r="S14" s="1" t="s">
        <v>63</v>
      </c>
      <c r="T14" s="9" t="s">
        <v>60</v>
      </c>
      <c r="U14" s="10"/>
      <c r="V14" s="2" t="s">
        <v>4</v>
      </c>
      <c r="W14" t="s">
        <v>4</v>
      </c>
      <c r="X14" t="s">
        <v>4</v>
      </c>
      <c r="Y14" t="s">
        <v>4</v>
      </c>
      <c r="Z14" t="s">
        <v>4</v>
      </c>
      <c r="AA14" t="s">
        <v>4</v>
      </c>
      <c r="AB14" t="s">
        <v>4</v>
      </c>
      <c r="AC14" t="s">
        <v>4</v>
      </c>
      <c r="AD14" t="s">
        <v>4</v>
      </c>
      <c r="AE14" t="s">
        <v>4</v>
      </c>
      <c r="AF14" t="s">
        <v>4</v>
      </c>
      <c r="AG14" t="s">
        <v>4</v>
      </c>
      <c r="AH14" t="s">
        <v>4</v>
      </c>
      <c r="AI14" t="s">
        <v>4</v>
      </c>
      <c r="AJ14" t="s">
        <v>4</v>
      </c>
      <c r="AK14" t="s">
        <v>4</v>
      </c>
      <c r="AL14" t="s">
        <v>4</v>
      </c>
      <c r="AM14" t="s">
        <v>4</v>
      </c>
      <c r="AN14" s="4" t="s">
        <v>4</v>
      </c>
      <c r="AO14" s="4" t="s">
        <v>4</v>
      </c>
      <c r="AP14" s="24" t="s">
        <v>4</v>
      </c>
      <c r="AQ14" t="s">
        <v>4</v>
      </c>
      <c r="AR14" t="s">
        <v>4</v>
      </c>
      <c r="AS14" t="s">
        <v>4</v>
      </c>
    </row>
    <row r="15" spans="1:45" ht="24" x14ac:dyDescent="0.25">
      <c r="A15" s="1" t="s">
        <v>4</v>
      </c>
      <c r="B15" s="1" t="s">
        <v>64</v>
      </c>
      <c r="C15" s="6">
        <v>0</v>
      </c>
      <c r="D15" s="1" t="s">
        <v>65</v>
      </c>
      <c r="E15" s="6" t="s">
        <v>247</v>
      </c>
      <c r="F15" t="s">
        <v>4</v>
      </c>
      <c r="G15" s="9" t="s">
        <v>4</v>
      </c>
      <c r="H15" s="10" t="s">
        <v>4</v>
      </c>
      <c r="I15" t="s">
        <v>4</v>
      </c>
      <c r="J15" s="1" t="s">
        <v>64</v>
      </c>
      <c r="K15" s="6" t="s">
        <v>243</v>
      </c>
      <c r="L15" s="2" t="s">
        <v>4</v>
      </c>
      <c r="M15" s="2" t="s">
        <v>4</v>
      </c>
      <c r="N15" t="s">
        <v>4</v>
      </c>
      <c r="O15" s="8" t="s">
        <v>66</v>
      </c>
      <c r="P15" s="11" t="s">
        <v>243</v>
      </c>
      <c r="Q15" s="11" t="s">
        <v>4</v>
      </c>
      <c r="R15" s="11" t="s">
        <v>4</v>
      </c>
      <c r="S15" t="s">
        <v>4</v>
      </c>
      <c r="T15" s="9" t="s">
        <v>4</v>
      </c>
      <c r="U15" s="10" t="s">
        <v>4</v>
      </c>
      <c r="V15" s="2" t="s">
        <v>4</v>
      </c>
      <c r="W15" t="s">
        <v>4</v>
      </c>
      <c r="X15" t="s">
        <v>4</v>
      </c>
      <c r="Y15" t="s">
        <v>4</v>
      </c>
      <c r="Z15" t="s">
        <v>4</v>
      </c>
      <c r="AA15" t="s">
        <v>4</v>
      </c>
      <c r="AB15" t="s">
        <v>4</v>
      </c>
      <c r="AC15" t="s">
        <v>4</v>
      </c>
      <c r="AD15" t="s">
        <v>4</v>
      </c>
      <c r="AE15" t="s">
        <v>4</v>
      </c>
      <c r="AF15" t="s">
        <v>4</v>
      </c>
      <c r="AG15" t="s">
        <v>4</v>
      </c>
      <c r="AH15" t="s">
        <v>4</v>
      </c>
      <c r="AI15" t="s">
        <v>4</v>
      </c>
      <c r="AJ15" t="s">
        <v>4</v>
      </c>
      <c r="AK15" t="s">
        <v>4</v>
      </c>
      <c r="AL15" t="s">
        <v>4</v>
      </c>
      <c r="AM15" t="s">
        <v>4</v>
      </c>
      <c r="AN15" s="4" t="s">
        <v>4</v>
      </c>
      <c r="AO15" s="4" t="s">
        <v>4</v>
      </c>
      <c r="AP15" s="24" t="s">
        <v>4</v>
      </c>
      <c r="AQ15" t="s">
        <v>4</v>
      </c>
      <c r="AR15" t="s">
        <v>4</v>
      </c>
      <c r="AS15" t="s">
        <v>4</v>
      </c>
    </row>
    <row r="16" spans="1:45" x14ac:dyDescent="0.25">
      <c r="A16" s="1" t="s">
        <v>4</v>
      </c>
      <c r="B16" s="1" t="s">
        <v>67</v>
      </c>
      <c r="C16" s="6" t="s">
        <v>245</v>
      </c>
      <c r="D16" s="1" t="s">
        <v>68</v>
      </c>
      <c r="E16" s="6" t="s">
        <v>248</v>
      </c>
      <c r="F16" t="s">
        <v>4</v>
      </c>
      <c r="G16" s="9" t="s">
        <v>4</v>
      </c>
      <c r="H16" s="10" t="s">
        <v>4</v>
      </c>
      <c r="I16" t="s">
        <v>4</v>
      </c>
      <c r="J16" s="1" t="s">
        <v>67</v>
      </c>
      <c r="K16" s="6" t="s">
        <v>247</v>
      </c>
      <c r="L16" s="2" t="s">
        <v>4</v>
      </c>
      <c r="M16" s="2" t="s">
        <v>4</v>
      </c>
      <c r="N16" t="s">
        <v>4</v>
      </c>
      <c r="O16" s="8" t="s">
        <v>67</v>
      </c>
      <c r="P16" s="11" t="s">
        <v>247</v>
      </c>
      <c r="Q16" s="11" t="s">
        <v>4</v>
      </c>
      <c r="R16" s="11" t="s">
        <v>4</v>
      </c>
      <c r="S16" t="s">
        <v>4</v>
      </c>
      <c r="T16" s="9" t="s">
        <v>4</v>
      </c>
      <c r="U16" s="10" t="s">
        <v>4</v>
      </c>
      <c r="V16" s="2" t="s">
        <v>4</v>
      </c>
      <c r="W16" t="s">
        <v>4</v>
      </c>
      <c r="X16" t="s">
        <v>4</v>
      </c>
      <c r="Y16" t="s">
        <v>4</v>
      </c>
      <c r="Z16" t="s">
        <v>4</v>
      </c>
      <c r="AA16" t="s">
        <v>4</v>
      </c>
      <c r="AB16" t="s">
        <v>4</v>
      </c>
      <c r="AC16" t="s">
        <v>4</v>
      </c>
      <c r="AD16" t="s">
        <v>4</v>
      </c>
      <c r="AE16" t="s">
        <v>4</v>
      </c>
      <c r="AF16" t="s">
        <v>4</v>
      </c>
      <c r="AG16" t="s">
        <v>4</v>
      </c>
      <c r="AH16" t="s">
        <v>4</v>
      </c>
      <c r="AI16" t="s">
        <v>4</v>
      </c>
      <c r="AJ16" t="s">
        <v>4</v>
      </c>
      <c r="AK16" t="s">
        <v>4</v>
      </c>
      <c r="AL16" t="s">
        <v>4</v>
      </c>
      <c r="AM16" t="s">
        <v>4</v>
      </c>
      <c r="AN16" s="4" t="s">
        <v>4</v>
      </c>
      <c r="AO16" s="4" t="s">
        <v>4</v>
      </c>
      <c r="AP16" s="24" t="s">
        <v>4</v>
      </c>
      <c r="AQ16" t="s">
        <v>4</v>
      </c>
      <c r="AR16" t="s">
        <v>4</v>
      </c>
      <c r="AS16" t="s">
        <v>4</v>
      </c>
    </row>
    <row r="17" spans="1:54" x14ac:dyDescent="0.25">
      <c r="A17" t="s">
        <v>4</v>
      </c>
      <c r="B17" t="s">
        <v>4</v>
      </c>
      <c r="C17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t="s">
        <v>4</v>
      </c>
      <c r="Q17" s="2" t="s">
        <v>4</v>
      </c>
      <c r="R17" t="s">
        <v>4</v>
      </c>
      <c r="S17" s="2" t="s">
        <v>4</v>
      </c>
      <c r="T17" s="2" t="s">
        <v>4</v>
      </c>
      <c r="U17" s="2" t="s">
        <v>4</v>
      </c>
      <c r="V17" t="s">
        <v>4</v>
      </c>
      <c r="W17" t="s">
        <v>4</v>
      </c>
      <c r="X17" t="s">
        <v>4</v>
      </c>
      <c r="Y17" t="s">
        <v>4</v>
      </c>
      <c r="Z17" t="s">
        <v>4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  <c r="AG17" t="s">
        <v>4</v>
      </c>
      <c r="AH17" t="s">
        <v>4</v>
      </c>
      <c r="AI17" t="s">
        <v>4</v>
      </c>
      <c r="AJ17" t="s">
        <v>4</v>
      </c>
      <c r="AK17" t="s">
        <v>4</v>
      </c>
      <c r="AL17" t="s">
        <v>4</v>
      </c>
      <c r="AM17" t="s">
        <v>4</v>
      </c>
      <c r="AN17" s="4" t="s">
        <v>4</v>
      </c>
      <c r="AO17" s="4" t="s">
        <v>4</v>
      </c>
      <c r="AP17" s="24" t="s">
        <v>4</v>
      </c>
      <c r="AQ17" t="s">
        <v>4</v>
      </c>
      <c r="AR17" t="s">
        <v>4</v>
      </c>
      <c r="AS17" t="s">
        <v>4</v>
      </c>
    </row>
    <row r="18" spans="1:54" ht="60" x14ac:dyDescent="0.25">
      <c r="A18" s="12" t="s">
        <v>69</v>
      </c>
      <c r="B18" s="12" t="s">
        <v>70</v>
      </c>
      <c r="C18" s="12" t="s">
        <v>71</v>
      </c>
      <c r="D18" s="12" t="s">
        <v>72</v>
      </c>
      <c r="E18" s="12" t="s">
        <v>73</v>
      </c>
      <c r="F18" s="12" t="s">
        <v>74</v>
      </c>
      <c r="G18" s="12" t="s">
        <v>75</v>
      </c>
      <c r="H18" s="12" t="s">
        <v>76</v>
      </c>
      <c r="I18" s="12" t="s">
        <v>77</v>
      </c>
      <c r="J18" s="12" t="s">
        <v>78</v>
      </c>
      <c r="K18" s="12" t="s">
        <v>79</v>
      </c>
      <c r="L18" s="12" t="s">
        <v>80</v>
      </c>
      <c r="M18" s="12" t="s">
        <v>81</v>
      </c>
      <c r="N18" s="12" t="s">
        <v>82</v>
      </c>
      <c r="O18" s="12" t="s">
        <v>83</v>
      </c>
      <c r="P18" s="12" t="s">
        <v>84</v>
      </c>
      <c r="Q18" s="12" t="s">
        <v>85</v>
      </c>
      <c r="R18" s="12" t="s">
        <v>86</v>
      </c>
      <c r="S18" s="12" t="s">
        <v>87</v>
      </c>
      <c r="T18" s="12" t="s">
        <v>88</v>
      </c>
      <c r="U18" s="12" t="s">
        <v>89</v>
      </c>
      <c r="V18" s="12" t="s">
        <v>90</v>
      </c>
      <c r="W18" s="12" t="s">
        <v>91</v>
      </c>
      <c r="X18" s="12" t="s">
        <v>92</v>
      </c>
      <c r="Y18" s="12" t="s">
        <v>93</v>
      </c>
      <c r="Z18" s="12" t="s">
        <v>94</v>
      </c>
      <c r="AA18" s="12" t="s">
        <v>95</v>
      </c>
      <c r="AB18" s="12" t="s">
        <v>96</v>
      </c>
      <c r="AC18" s="12" t="s">
        <v>97</v>
      </c>
      <c r="AD18" s="12" t="s">
        <v>98</v>
      </c>
      <c r="AE18" s="12" t="s">
        <v>99</v>
      </c>
      <c r="AF18" s="12" t="s">
        <v>100</v>
      </c>
      <c r="AG18" s="12" t="s">
        <v>101</v>
      </c>
      <c r="AH18" s="12" t="s">
        <v>102</v>
      </c>
      <c r="AI18" s="12" t="s">
        <v>103</v>
      </c>
      <c r="AJ18" s="12" t="s">
        <v>104</v>
      </c>
      <c r="AK18" s="12" t="s">
        <v>105</v>
      </c>
      <c r="AL18" s="12" t="s">
        <v>106</v>
      </c>
      <c r="AM18" s="12" t="s">
        <v>107</v>
      </c>
      <c r="AN18" s="13" t="s">
        <v>108</v>
      </c>
      <c r="AO18" s="13" t="s">
        <v>51</v>
      </c>
      <c r="AP18" s="25" t="s">
        <v>109</v>
      </c>
      <c r="AQ18" s="12" t="s">
        <v>110</v>
      </c>
      <c r="AR18" s="14" t="s">
        <v>111</v>
      </c>
      <c r="AS18" s="15" t="s">
        <v>112</v>
      </c>
      <c r="AT18" s="16"/>
      <c r="AU18" s="16"/>
      <c r="AV18" s="16"/>
      <c r="AW18" s="16"/>
      <c r="AX18" s="16"/>
      <c r="AY18" s="16"/>
      <c r="AZ18" s="16"/>
      <c r="BA18" s="16"/>
      <c r="BB18" s="16"/>
    </row>
    <row r="19" spans="1:54" s="18" customFormat="1" x14ac:dyDescent="0.25">
      <c r="A19" s="17" t="s">
        <v>113</v>
      </c>
      <c r="B19" s="34" t="s">
        <v>114</v>
      </c>
      <c r="C19" s="34" t="s">
        <v>115</v>
      </c>
      <c r="D19" s="34" t="s">
        <v>116</v>
      </c>
      <c r="E19" s="34" t="s">
        <v>117</v>
      </c>
      <c r="F19" s="34" t="s">
        <v>118</v>
      </c>
      <c r="G19" s="34" t="s">
        <v>119</v>
      </c>
      <c r="H19" s="34" t="s">
        <v>120</v>
      </c>
      <c r="I19" s="34" t="s">
        <v>1</v>
      </c>
      <c r="J19" s="34" t="s">
        <v>121</v>
      </c>
      <c r="K19" s="34" t="s">
        <v>122</v>
      </c>
      <c r="L19" s="34" t="s">
        <v>123</v>
      </c>
      <c r="M19" s="34" t="s">
        <v>124</v>
      </c>
      <c r="N19" s="34" t="s">
        <v>125</v>
      </c>
      <c r="O19" s="34" t="s">
        <v>126</v>
      </c>
      <c r="P19" s="34" t="s">
        <v>127</v>
      </c>
      <c r="Q19" s="34" t="s">
        <v>128</v>
      </c>
      <c r="R19" s="34" t="s">
        <v>129</v>
      </c>
      <c r="S19" s="34" t="s">
        <v>130</v>
      </c>
      <c r="T19" s="34" t="s">
        <v>131</v>
      </c>
      <c r="U19" s="34" t="s">
        <v>132</v>
      </c>
      <c r="V19" s="34" t="s">
        <v>133</v>
      </c>
      <c r="W19" s="34" t="s">
        <v>134</v>
      </c>
      <c r="X19" s="34" t="s">
        <v>135</v>
      </c>
      <c r="Y19" s="34" t="s">
        <v>136</v>
      </c>
      <c r="Z19" s="34" t="s">
        <v>137</v>
      </c>
      <c r="AA19" s="34" t="s">
        <v>138</v>
      </c>
      <c r="AB19" s="34" t="s">
        <v>139</v>
      </c>
      <c r="AC19" s="34" t="s">
        <v>140</v>
      </c>
      <c r="AD19" s="34" t="s">
        <v>141</v>
      </c>
      <c r="AE19" s="34" t="s">
        <v>142</v>
      </c>
      <c r="AF19" s="34" t="s">
        <v>143</v>
      </c>
      <c r="AG19" s="34" t="s">
        <v>144</v>
      </c>
      <c r="AH19" s="34" t="s">
        <v>145</v>
      </c>
      <c r="AI19" s="34" t="s">
        <v>146</v>
      </c>
      <c r="AJ19" s="34" t="s">
        <v>147</v>
      </c>
      <c r="AK19" s="34" t="s">
        <v>148</v>
      </c>
      <c r="AL19" s="34" t="s">
        <v>149</v>
      </c>
      <c r="AM19" s="34" t="s">
        <v>150</v>
      </c>
      <c r="AN19" s="35" t="s">
        <v>151</v>
      </c>
      <c r="AO19" s="35" t="s">
        <v>152</v>
      </c>
      <c r="AP19" s="36" t="s">
        <v>153</v>
      </c>
      <c r="AQ19" s="34" t="s">
        <v>154</v>
      </c>
      <c r="AR19" s="37" t="s">
        <v>155</v>
      </c>
      <c r="AS19" s="34" t="s">
        <v>156</v>
      </c>
      <c r="AT19" s="16"/>
      <c r="AU19" s="16"/>
      <c r="AV19" s="16"/>
      <c r="AW19" s="16"/>
      <c r="AX19" s="16"/>
      <c r="AY19" s="16"/>
      <c r="AZ19" s="16"/>
      <c r="BA19" s="16"/>
      <c r="BB19" s="16"/>
    </row>
    <row r="20" spans="1:54" s="23" customFormat="1" ht="127.5" x14ac:dyDescent="0.25">
      <c r="A20" s="39" t="s">
        <v>113</v>
      </c>
      <c r="B20" s="19" t="s">
        <v>157</v>
      </c>
      <c r="C20" s="19" t="s">
        <v>158</v>
      </c>
      <c r="D20" s="19" t="s">
        <v>159</v>
      </c>
      <c r="E20" s="19" t="s">
        <v>160</v>
      </c>
      <c r="F20" s="20">
        <v>25451</v>
      </c>
      <c r="G20" s="19"/>
      <c r="H20" s="19">
        <v>9490079</v>
      </c>
      <c r="I20" s="19"/>
      <c r="J20" s="19"/>
      <c r="K20" s="19"/>
      <c r="L20" s="19" t="s">
        <v>161</v>
      </c>
      <c r="M20" s="19" t="s">
        <v>162</v>
      </c>
      <c r="N20" s="19"/>
      <c r="O20" s="21" t="s">
        <v>163</v>
      </c>
      <c r="P20" s="19" t="s">
        <v>164</v>
      </c>
      <c r="Q20" s="19"/>
      <c r="R20" s="27" t="s">
        <v>221</v>
      </c>
      <c r="S20" s="19"/>
      <c r="T20" s="19" t="s">
        <v>222</v>
      </c>
      <c r="U20" s="19"/>
      <c r="V20" s="19"/>
      <c r="W20" s="19"/>
      <c r="X20" s="20">
        <v>45538</v>
      </c>
      <c r="Y20" s="20">
        <v>45538</v>
      </c>
      <c r="Z20" s="19"/>
      <c r="AA20" s="19"/>
      <c r="AB20" s="19"/>
      <c r="AC20" s="19">
        <v>47</v>
      </c>
      <c r="AD20" s="19" t="s">
        <v>165</v>
      </c>
      <c r="AE20" s="19"/>
      <c r="AF20" s="19">
        <v>1</v>
      </c>
      <c r="AG20" s="19">
        <v>4950</v>
      </c>
      <c r="AH20" s="19"/>
      <c r="AI20" s="19">
        <v>10</v>
      </c>
      <c r="AJ20" s="19"/>
      <c r="AK20" s="19"/>
      <c r="AL20" s="19"/>
      <c r="AM20" s="19"/>
      <c r="AN20" s="51">
        <f t="shared" ref="AN20:AN23" si="0">AG20*AF20</f>
        <v>4950</v>
      </c>
      <c r="AO20" s="51">
        <f t="shared" ref="AO20:AO23" si="1">AN20*90%</f>
        <v>4455</v>
      </c>
      <c r="AP20" s="53"/>
      <c r="AQ20" s="19"/>
      <c r="AR20" s="19"/>
      <c r="AS20" s="19"/>
      <c r="AT20" s="22"/>
    </row>
    <row r="21" spans="1:54" s="47" customFormat="1" ht="38.25" x14ac:dyDescent="0.25">
      <c r="A21" s="41" t="s">
        <v>114</v>
      </c>
      <c r="B21" s="42" t="s">
        <v>166</v>
      </c>
      <c r="C21" s="42" t="s">
        <v>167</v>
      </c>
      <c r="D21" s="42" t="s">
        <v>168</v>
      </c>
      <c r="E21" s="42" t="s">
        <v>160</v>
      </c>
      <c r="F21" s="43">
        <v>37164</v>
      </c>
      <c r="G21" s="42"/>
      <c r="H21" s="42">
        <v>8022808</v>
      </c>
      <c r="I21" s="42"/>
      <c r="J21" s="42"/>
      <c r="K21" s="42"/>
      <c r="L21" s="42" t="s">
        <v>171</v>
      </c>
      <c r="M21" s="42" t="s">
        <v>172</v>
      </c>
      <c r="N21" s="42"/>
      <c r="O21" s="44" t="s">
        <v>163</v>
      </c>
      <c r="P21" s="42" t="s">
        <v>164</v>
      </c>
      <c r="Q21" s="42"/>
      <c r="R21" s="45" t="s">
        <v>169</v>
      </c>
      <c r="S21" s="42"/>
      <c r="T21" s="42" t="s">
        <v>188</v>
      </c>
      <c r="U21" s="42"/>
      <c r="V21" s="42"/>
      <c r="W21" s="42"/>
      <c r="X21" s="43">
        <v>45539</v>
      </c>
      <c r="Y21" s="43">
        <v>45539</v>
      </c>
      <c r="Z21" s="42"/>
      <c r="AA21" s="42"/>
      <c r="AB21" s="42"/>
      <c r="AC21" s="42">
        <v>26</v>
      </c>
      <c r="AD21" s="42" t="s">
        <v>170</v>
      </c>
      <c r="AE21" s="42"/>
      <c r="AF21" s="42">
        <v>1</v>
      </c>
      <c r="AG21" s="42">
        <v>550</v>
      </c>
      <c r="AH21" s="42"/>
      <c r="AI21" s="42">
        <v>10</v>
      </c>
      <c r="AJ21" s="42"/>
      <c r="AK21" s="42"/>
      <c r="AL21" s="42"/>
      <c r="AM21" s="42"/>
      <c r="AN21" s="48">
        <f t="shared" si="0"/>
        <v>550</v>
      </c>
      <c r="AO21" s="48">
        <f t="shared" si="1"/>
        <v>495</v>
      </c>
      <c r="AP21" s="48"/>
      <c r="AQ21" s="42"/>
      <c r="AR21" s="42"/>
      <c r="AS21" s="42"/>
      <c r="AT21" s="46"/>
    </row>
    <row r="22" spans="1:54" s="47" customFormat="1" ht="89.25" x14ac:dyDescent="0.25">
      <c r="A22" s="41" t="s">
        <v>115</v>
      </c>
      <c r="B22" s="42" t="s">
        <v>166</v>
      </c>
      <c r="C22" s="42" t="s">
        <v>167</v>
      </c>
      <c r="D22" s="42" t="s">
        <v>168</v>
      </c>
      <c r="E22" s="42" t="s">
        <v>160</v>
      </c>
      <c r="F22" s="43">
        <v>37164</v>
      </c>
      <c r="G22" s="42"/>
      <c r="H22" s="42">
        <v>8022808</v>
      </c>
      <c r="I22" s="42"/>
      <c r="J22" s="42"/>
      <c r="K22" s="42"/>
      <c r="L22" s="42" t="s">
        <v>171</v>
      </c>
      <c r="M22" s="42" t="s">
        <v>172</v>
      </c>
      <c r="N22" s="42"/>
      <c r="O22" s="44" t="s">
        <v>163</v>
      </c>
      <c r="P22" s="42" t="s">
        <v>164</v>
      </c>
      <c r="Q22" s="42"/>
      <c r="R22" s="44" t="s">
        <v>190</v>
      </c>
      <c r="S22" s="42"/>
      <c r="T22" s="42" t="s">
        <v>191</v>
      </c>
      <c r="U22" s="42"/>
      <c r="V22" s="42"/>
      <c r="W22" s="42"/>
      <c r="X22" s="43">
        <v>45539</v>
      </c>
      <c r="Y22" s="43">
        <v>45539</v>
      </c>
      <c r="Z22" s="42"/>
      <c r="AA22" s="42"/>
      <c r="AB22" s="42"/>
      <c r="AC22" s="42">
        <v>26</v>
      </c>
      <c r="AD22" s="42" t="s">
        <v>170</v>
      </c>
      <c r="AE22" s="42"/>
      <c r="AF22" s="42">
        <v>4</v>
      </c>
      <c r="AG22" s="42">
        <v>2750</v>
      </c>
      <c r="AH22" s="42"/>
      <c r="AI22" s="42">
        <v>10</v>
      </c>
      <c r="AJ22" s="42"/>
      <c r="AK22" s="42"/>
      <c r="AL22" s="42"/>
      <c r="AM22" s="42"/>
      <c r="AN22" s="48">
        <f>8643.7*100/90</f>
        <v>9604.1111111111131</v>
      </c>
      <c r="AO22" s="48">
        <v>8643.7000000000007</v>
      </c>
      <c r="AP22" s="48">
        <f>11550-(9138.7*100/90)</f>
        <v>1395.8888888888869</v>
      </c>
      <c r="AQ22" s="42"/>
      <c r="AR22" s="42"/>
      <c r="AS22" s="42"/>
      <c r="AT22" s="46"/>
    </row>
    <row r="23" spans="1:54" s="23" customFormat="1" ht="38.25" x14ac:dyDescent="0.25">
      <c r="A23" s="39" t="s">
        <v>116</v>
      </c>
      <c r="B23" s="19" t="s">
        <v>173</v>
      </c>
      <c r="C23" s="19" t="s">
        <v>174</v>
      </c>
      <c r="D23" s="19" t="s">
        <v>175</v>
      </c>
      <c r="E23" s="19" t="s">
        <v>160</v>
      </c>
      <c r="F23" s="20">
        <v>31553</v>
      </c>
      <c r="G23" s="19"/>
      <c r="H23" s="19">
        <v>8023131</v>
      </c>
      <c r="I23" s="19"/>
      <c r="J23" s="19"/>
      <c r="K23" s="19"/>
      <c r="L23" s="19" t="s">
        <v>171</v>
      </c>
      <c r="M23" s="19" t="s">
        <v>172</v>
      </c>
      <c r="N23" s="19"/>
      <c r="O23" s="21" t="s">
        <v>163</v>
      </c>
      <c r="P23" s="19" t="s">
        <v>164</v>
      </c>
      <c r="Q23" s="19"/>
      <c r="R23" s="27" t="s">
        <v>176</v>
      </c>
      <c r="S23" s="19"/>
      <c r="T23" s="19" t="s">
        <v>189</v>
      </c>
      <c r="U23" s="19"/>
      <c r="V23" s="19"/>
      <c r="W23" s="19"/>
      <c r="X23" s="20">
        <v>45540</v>
      </c>
      <c r="Y23" s="20">
        <v>45540</v>
      </c>
      <c r="Z23" s="19"/>
      <c r="AA23" s="19"/>
      <c r="AB23" s="19"/>
      <c r="AC23" s="19">
        <v>45</v>
      </c>
      <c r="AD23" s="19" t="s">
        <v>177</v>
      </c>
      <c r="AE23" s="19"/>
      <c r="AF23" s="19">
        <v>1</v>
      </c>
      <c r="AG23" s="19">
        <v>490</v>
      </c>
      <c r="AH23" s="19"/>
      <c r="AI23" s="19">
        <v>10</v>
      </c>
      <c r="AJ23" s="19"/>
      <c r="AK23" s="19"/>
      <c r="AL23" s="19"/>
      <c r="AM23" s="19"/>
      <c r="AN23" s="53">
        <f t="shared" si="0"/>
        <v>490</v>
      </c>
      <c r="AO23" s="53">
        <f t="shared" si="1"/>
        <v>441</v>
      </c>
      <c r="AP23" s="53"/>
      <c r="AQ23" s="19"/>
      <c r="AR23" s="19"/>
      <c r="AS23" s="19"/>
      <c r="AT23" s="22"/>
    </row>
    <row r="24" spans="1:54" s="23" customFormat="1" ht="38.25" x14ac:dyDescent="0.25">
      <c r="A24" s="39" t="s">
        <v>117</v>
      </c>
      <c r="B24" s="19" t="s">
        <v>173</v>
      </c>
      <c r="C24" s="19" t="s">
        <v>174</v>
      </c>
      <c r="D24" s="19" t="s">
        <v>175</v>
      </c>
      <c r="E24" s="19" t="s">
        <v>160</v>
      </c>
      <c r="F24" s="20">
        <v>31553</v>
      </c>
      <c r="G24" s="19"/>
      <c r="H24" s="19">
        <v>8023131</v>
      </c>
      <c r="I24" s="19"/>
      <c r="J24" s="19"/>
      <c r="K24" s="19"/>
      <c r="L24" s="19" t="s">
        <v>171</v>
      </c>
      <c r="M24" s="19" t="s">
        <v>172</v>
      </c>
      <c r="N24" s="19"/>
      <c r="O24" s="21" t="s">
        <v>163</v>
      </c>
      <c r="P24" s="19" t="s">
        <v>164</v>
      </c>
      <c r="Q24" s="19"/>
      <c r="R24" s="28" t="s">
        <v>193</v>
      </c>
      <c r="S24" s="19"/>
      <c r="T24" s="19" t="s">
        <v>194</v>
      </c>
      <c r="U24" s="19"/>
      <c r="V24" s="19"/>
      <c r="W24" s="19"/>
      <c r="X24" s="20">
        <v>45540</v>
      </c>
      <c r="Y24" s="20">
        <v>45540</v>
      </c>
      <c r="Z24" s="19"/>
      <c r="AA24" s="19"/>
      <c r="AB24" s="19"/>
      <c r="AC24" s="19">
        <v>45</v>
      </c>
      <c r="AD24" s="19" t="s">
        <v>177</v>
      </c>
      <c r="AE24" s="19"/>
      <c r="AF24" s="19">
        <v>1</v>
      </c>
      <c r="AG24" s="19">
        <v>280</v>
      </c>
      <c r="AH24" s="19"/>
      <c r="AI24" s="19">
        <v>10</v>
      </c>
      <c r="AJ24" s="19"/>
      <c r="AK24" s="19"/>
      <c r="AL24" s="19"/>
      <c r="AM24" s="19"/>
      <c r="AN24" s="53">
        <f t="shared" ref="AN24" si="2">AG24*AF24</f>
        <v>280</v>
      </c>
      <c r="AO24" s="53">
        <f t="shared" ref="AO24" si="3">AN24*90%</f>
        <v>252</v>
      </c>
      <c r="AP24" s="53"/>
      <c r="AQ24" s="19"/>
      <c r="AR24" s="19"/>
      <c r="AS24" s="19"/>
      <c r="AT24" s="22"/>
    </row>
    <row r="25" spans="1:54" s="23" customFormat="1" ht="38.25" x14ac:dyDescent="0.25">
      <c r="A25" s="39" t="s">
        <v>118</v>
      </c>
      <c r="B25" s="19" t="s">
        <v>173</v>
      </c>
      <c r="C25" s="19" t="s">
        <v>174</v>
      </c>
      <c r="D25" s="19" t="s">
        <v>175</v>
      </c>
      <c r="E25" s="19" t="s">
        <v>160</v>
      </c>
      <c r="F25" s="20">
        <v>31553</v>
      </c>
      <c r="G25" s="19"/>
      <c r="H25" s="19">
        <v>8023131</v>
      </c>
      <c r="I25" s="19"/>
      <c r="J25" s="19"/>
      <c r="K25" s="19"/>
      <c r="L25" s="19" t="s">
        <v>171</v>
      </c>
      <c r="M25" s="19" t="s">
        <v>172</v>
      </c>
      <c r="N25" s="19"/>
      <c r="O25" s="21" t="s">
        <v>163</v>
      </c>
      <c r="P25" s="19" t="s">
        <v>164</v>
      </c>
      <c r="Q25" s="19"/>
      <c r="R25" s="27" t="s">
        <v>169</v>
      </c>
      <c r="S25" s="19"/>
      <c r="T25" s="19" t="s">
        <v>188</v>
      </c>
      <c r="U25" s="19"/>
      <c r="V25" s="19"/>
      <c r="W25" s="19"/>
      <c r="X25" s="20">
        <v>45540</v>
      </c>
      <c r="Y25" s="20">
        <v>45540</v>
      </c>
      <c r="Z25" s="19"/>
      <c r="AA25" s="19"/>
      <c r="AB25" s="19"/>
      <c r="AC25" s="19">
        <v>45</v>
      </c>
      <c r="AD25" s="19" t="s">
        <v>177</v>
      </c>
      <c r="AE25" s="19"/>
      <c r="AF25" s="19">
        <v>2</v>
      </c>
      <c r="AG25" s="19">
        <v>550</v>
      </c>
      <c r="AH25" s="19"/>
      <c r="AI25" s="19">
        <v>10</v>
      </c>
      <c r="AJ25" s="19"/>
      <c r="AK25" s="19"/>
      <c r="AL25" s="19"/>
      <c r="AM25" s="19"/>
      <c r="AN25" s="53">
        <f t="shared" ref="AN25" si="4">AG25*AF25</f>
        <v>1100</v>
      </c>
      <c r="AO25" s="53">
        <f t="shared" ref="AO25" si="5">AN25*90%</f>
        <v>990</v>
      </c>
      <c r="AP25" s="53"/>
      <c r="AQ25" s="19"/>
      <c r="AR25" s="19"/>
      <c r="AS25" s="19"/>
      <c r="AT25" s="22"/>
    </row>
    <row r="26" spans="1:54" s="23" customFormat="1" ht="89.25" x14ac:dyDescent="0.25">
      <c r="A26" s="39" t="s">
        <v>119</v>
      </c>
      <c r="B26" s="19" t="s">
        <v>173</v>
      </c>
      <c r="C26" s="19" t="s">
        <v>174</v>
      </c>
      <c r="D26" s="19" t="s">
        <v>175</v>
      </c>
      <c r="E26" s="19" t="s">
        <v>160</v>
      </c>
      <c r="F26" s="20">
        <v>31553</v>
      </c>
      <c r="G26" s="19"/>
      <c r="H26" s="19">
        <v>8023131</v>
      </c>
      <c r="I26" s="19"/>
      <c r="J26" s="19"/>
      <c r="K26" s="19"/>
      <c r="L26" s="19" t="s">
        <v>171</v>
      </c>
      <c r="M26" s="19" t="s">
        <v>172</v>
      </c>
      <c r="N26" s="19"/>
      <c r="O26" s="21" t="s">
        <v>163</v>
      </c>
      <c r="P26" s="19" t="s">
        <v>164</v>
      </c>
      <c r="Q26" s="19"/>
      <c r="R26" s="21" t="s">
        <v>190</v>
      </c>
      <c r="S26" s="19"/>
      <c r="T26" s="19" t="s">
        <v>191</v>
      </c>
      <c r="U26" s="19"/>
      <c r="V26" s="19"/>
      <c r="W26" s="19"/>
      <c r="X26" s="20">
        <v>45540</v>
      </c>
      <c r="Y26" s="20">
        <v>45540</v>
      </c>
      <c r="Z26" s="19"/>
      <c r="AA26" s="19"/>
      <c r="AB26" s="19"/>
      <c r="AC26" s="19">
        <v>45</v>
      </c>
      <c r="AD26" s="19" t="s">
        <v>177</v>
      </c>
      <c r="AE26" s="19"/>
      <c r="AF26" s="19">
        <v>1</v>
      </c>
      <c r="AG26" s="19">
        <v>2750</v>
      </c>
      <c r="AH26" s="19"/>
      <c r="AI26" s="19">
        <v>10</v>
      </c>
      <c r="AJ26" s="19"/>
      <c r="AK26" s="19"/>
      <c r="AL26" s="19"/>
      <c r="AM26" s="19"/>
      <c r="AN26" s="53">
        <f t="shared" ref="AN26" si="6">AG26*AF26</f>
        <v>2750</v>
      </c>
      <c r="AO26" s="53">
        <f t="shared" ref="AO26" si="7">AN26*90%</f>
        <v>2475</v>
      </c>
      <c r="AP26" s="53"/>
      <c r="AQ26" s="19"/>
      <c r="AR26" s="19"/>
      <c r="AS26" s="19"/>
      <c r="AT26" s="22"/>
    </row>
    <row r="27" spans="1:54" s="23" customFormat="1" ht="63.75" x14ac:dyDescent="0.25">
      <c r="A27" s="39" t="s">
        <v>120</v>
      </c>
      <c r="B27" s="19" t="s">
        <v>173</v>
      </c>
      <c r="C27" s="19" t="s">
        <v>174</v>
      </c>
      <c r="D27" s="19" t="s">
        <v>175</v>
      </c>
      <c r="E27" s="19" t="s">
        <v>160</v>
      </c>
      <c r="F27" s="20">
        <v>31553</v>
      </c>
      <c r="G27" s="19"/>
      <c r="H27" s="19">
        <v>8023131</v>
      </c>
      <c r="I27" s="19"/>
      <c r="J27" s="19"/>
      <c r="K27" s="19"/>
      <c r="L27" s="19" t="s">
        <v>171</v>
      </c>
      <c r="M27" s="19" t="s">
        <v>172</v>
      </c>
      <c r="N27" s="19"/>
      <c r="O27" s="21" t="s">
        <v>163</v>
      </c>
      <c r="P27" s="19" t="s">
        <v>164</v>
      </c>
      <c r="Q27" s="19"/>
      <c r="R27" s="27" t="s">
        <v>178</v>
      </c>
      <c r="S27" s="19"/>
      <c r="T27" s="19" t="s">
        <v>192</v>
      </c>
      <c r="U27" s="19"/>
      <c r="V27" s="19"/>
      <c r="W27" s="19"/>
      <c r="X27" s="20">
        <v>45540</v>
      </c>
      <c r="Y27" s="20">
        <v>45540</v>
      </c>
      <c r="Z27" s="19"/>
      <c r="AA27" s="19"/>
      <c r="AB27" s="19"/>
      <c r="AC27" s="19">
        <v>45</v>
      </c>
      <c r="AD27" s="19" t="s">
        <v>177</v>
      </c>
      <c r="AE27" s="19"/>
      <c r="AF27" s="19">
        <v>1</v>
      </c>
      <c r="AG27" s="19">
        <v>1430</v>
      </c>
      <c r="AH27" s="19"/>
      <c r="AI27" s="19">
        <v>10</v>
      </c>
      <c r="AJ27" s="19"/>
      <c r="AK27" s="19"/>
      <c r="AL27" s="19"/>
      <c r="AM27" s="19"/>
      <c r="AN27" s="51">
        <f t="shared" ref="AN27" si="8">AG27*AF27</f>
        <v>1430</v>
      </c>
      <c r="AO27" s="51">
        <f t="shared" ref="AO27" si="9">AN27*90%</f>
        <v>1287</v>
      </c>
      <c r="AP27" s="53"/>
      <c r="AQ27" s="19"/>
      <c r="AR27" s="19"/>
      <c r="AS27" s="19"/>
      <c r="AT27" s="22"/>
    </row>
    <row r="28" spans="1:54" ht="127.5" x14ac:dyDescent="0.25">
      <c r="A28" s="39" t="s">
        <v>1</v>
      </c>
      <c r="B28" s="19" t="s">
        <v>173</v>
      </c>
      <c r="C28" s="19" t="s">
        <v>174</v>
      </c>
      <c r="D28" s="19" t="s">
        <v>175</v>
      </c>
      <c r="E28" s="19" t="s">
        <v>160</v>
      </c>
      <c r="F28" s="20">
        <v>31553</v>
      </c>
      <c r="G28" s="19"/>
      <c r="H28" s="19">
        <v>8023131</v>
      </c>
      <c r="I28" s="19"/>
      <c r="J28" s="19"/>
      <c r="K28" s="19"/>
      <c r="L28" s="19" t="s">
        <v>171</v>
      </c>
      <c r="M28" s="19" t="s">
        <v>172</v>
      </c>
      <c r="N28" s="19"/>
      <c r="O28" s="21" t="s">
        <v>163</v>
      </c>
      <c r="P28" s="19" t="s">
        <v>164</v>
      </c>
      <c r="Q28" s="19"/>
      <c r="R28" s="27" t="s">
        <v>221</v>
      </c>
      <c r="S28" s="19"/>
      <c r="T28" s="19" t="s">
        <v>222</v>
      </c>
      <c r="U28" s="19"/>
      <c r="V28" s="19"/>
      <c r="W28" s="19"/>
      <c r="X28" s="20">
        <v>45541</v>
      </c>
      <c r="Y28" s="20">
        <v>45541</v>
      </c>
      <c r="Z28" s="19"/>
      <c r="AA28" s="19"/>
      <c r="AB28" s="19"/>
      <c r="AC28" s="19">
        <v>45</v>
      </c>
      <c r="AD28" s="19" t="s">
        <v>177</v>
      </c>
      <c r="AE28" s="19"/>
      <c r="AF28" s="19">
        <v>1</v>
      </c>
      <c r="AG28" s="19">
        <v>4950</v>
      </c>
      <c r="AH28" s="19"/>
      <c r="AI28" s="19">
        <v>10</v>
      </c>
      <c r="AJ28" s="19"/>
      <c r="AK28" s="19"/>
      <c r="AL28" s="19"/>
      <c r="AM28" s="19"/>
      <c r="AN28" s="51">
        <f t="shared" ref="AN28:AN38" si="10">AG28*AF28</f>
        <v>4950</v>
      </c>
      <c r="AO28" s="51">
        <f t="shared" ref="AO28:AO38" si="11">AN28*90%</f>
        <v>4455</v>
      </c>
      <c r="AP28" s="53"/>
      <c r="AQ28" s="19"/>
      <c r="AR28" s="19"/>
      <c r="AS28" s="19"/>
    </row>
    <row r="29" spans="1:54" ht="25.5" x14ac:dyDescent="0.25">
      <c r="A29" s="39" t="s">
        <v>121</v>
      </c>
      <c r="B29" s="26" t="s">
        <v>179</v>
      </c>
      <c r="C29" s="26" t="s">
        <v>180</v>
      </c>
      <c r="D29" s="26" t="s">
        <v>181</v>
      </c>
      <c r="E29" s="26" t="s">
        <v>160</v>
      </c>
      <c r="F29" s="29">
        <v>30374</v>
      </c>
      <c r="G29" s="21"/>
      <c r="H29" s="26">
        <v>8023306</v>
      </c>
      <c r="I29" s="21"/>
      <c r="J29" s="21"/>
      <c r="K29" s="21"/>
      <c r="L29" s="26" t="s">
        <v>171</v>
      </c>
      <c r="M29" s="26" t="s">
        <v>182</v>
      </c>
      <c r="N29" s="21"/>
      <c r="O29" s="26" t="s">
        <v>183</v>
      </c>
      <c r="P29" s="26" t="s">
        <v>184</v>
      </c>
      <c r="Q29" s="21"/>
      <c r="R29" s="21" t="s">
        <v>186</v>
      </c>
      <c r="S29" s="21"/>
      <c r="T29" s="21" t="s">
        <v>187</v>
      </c>
      <c r="U29" s="21"/>
      <c r="V29" s="21"/>
      <c r="W29" s="21"/>
      <c r="X29" s="29">
        <v>45541</v>
      </c>
      <c r="Y29" s="29">
        <v>45541</v>
      </c>
      <c r="Z29" s="21"/>
      <c r="AA29" s="21"/>
      <c r="AB29" s="21"/>
      <c r="AC29" s="26">
        <v>25</v>
      </c>
      <c r="AD29" s="26" t="s">
        <v>185</v>
      </c>
      <c r="AE29" s="21"/>
      <c r="AF29" s="26">
        <v>1</v>
      </c>
      <c r="AG29" s="26">
        <v>170</v>
      </c>
      <c r="AH29" s="21"/>
      <c r="AI29" s="19">
        <v>10</v>
      </c>
      <c r="AJ29" s="21"/>
      <c r="AK29" s="21"/>
      <c r="AL29" s="21"/>
      <c r="AM29" s="21"/>
      <c r="AN29" s="54">
        <f t="shared" si="10"/>
        <v>170</v>
      </c>
      <c r="AO29" s="54">
        <f t="shared" si="11"/>
        <v>153</v>
      </c>
      <c r="AP29" s="54"/>
      <c r="AQ29" s="21"/>
      <c r="AR29" s="21"/>
      <c r="AS29" s="19"/>
    </row>
    <row r="30" spans="1:54" ht="25.5" x14ac:dyDescent="0.25">
      <c r="A30" s="39" t="s">
        <v>122</v>
      </c>
      <c r="B30" s="26" t="s">
        <v>179</v>
      </c>
      <c r="C30" s="26" t="s">
        <v>180</v>
      </c>
      <c r="D30" s="26" t="s">
        <v>181</v>
      </c>
      <c r="E30" s="26" t="s">
        <v>160</v>
      </c>
      <c r="F30" s="29">
        <v>30374</v>
      </c>
      <c r="G30" s="21"/>
      <c r="H30" s="26">
        <v>8023306</v>
      </c>
      <c r="I30" s="21"/>
      <c r="J30" s="21"/>
      <c r="K30" s="21"/>
      <c r="L30" s="26" t="s">
        <v>171</v>
      </c>
      <c r="M30" s="26" t="s">
        <v>182</v>
      </c>
      <c r="N30" s="21"/>
      <c r="O30" s="26" t="s">
        <v>183</v>
      </c>
      <c r="P30" s="26" t="s">
        <v>184</v>
      </c>
      <c r="Q30" s="21"/>
      <c r="R30" s="27" t="s">
        <v>169</v>
      </c>
      <c r="S30" s="21"/>
      <c r="T30" s="21" t="s">
        <v>188</v>
      </c>
      <c r="U30" s="21"/>
      <c r="V30" s="21"/>
      <c r="W30" s="21"/>
      <c r="X30" s="29">
        <v>45541</v>
      </c>
      <c r="Y30" s="29">
        <v>45541</v>
      </c>
      <c r="Z30" s="21"/>
      <c r="AA30" s="21"/>
      <c r="AB30" s="21"/>
      <c r="AC30" s="26">
        <v>25</v>
      </c>
      <c r="AD30" s="26" t="s">
        <v>185</v>
      </c>
      <c r="AE30" s="21"/>
      <c r="AF30" s="26">
        <v>1</v>
      </c>
      <c r="AG30" s="26">
        <v>550</v>
      </c>
      <c r="AH30" s="21"/>
      <c r="AI30" s="19">
        <v>10</v>
      </c>
      <c r="AJ30" s="21"/>
      <c r="AK30" s="21"/>
      <c r="AL30" s="21"/>
      <c r="AM30" s="21"/>
      <c r="AN30" s="54">
        <f t="shared" si="10"/>
        <v>550</v>
      </c>
      <c r="AO30" s="54">
        <f t="shared" si="11"/>
        <v>495</v>
      </c>
      <c r="AP30" s="54"/>
      <c r="AQ30" s="21"/>
      <c r="AR30" s="21"/>
      <c r="AS30" s="19"/>
    </row>
    <row r="31" spans="1:54" ht="38.25" x14ac:dyDescent="0.25">
      <c r="A31" s="39" t="s">
        <v>123</v>
      </c>
      <c r="B31" s="26" t="s">
        <v>179</v>
      </c>
      <c r="C31" s="26" t="s">
        <v>180</v>
      </c>
      <c r="D31" s="26" t="s">
        <v>181</v>
      </c>
      <c r="E31" s="26" t="s">
        <v>160</v>
      </c>
      <c r="F31" s="29">
        <v>30374</v>
      </c>
      <c r="G31" s="21"/>
      <c r="H31" s="26">
        <v>8023306</v>
      </c>
      <c r="I31" s="21"/>
      <c r="J31" s="21"/>
      <c r="K31" s="21"/>
      <c r="L31" s="26" t="s">
        <v>171</v>
      </c>
      <c r="M31" s="26" t="s">
        <v>182</v>
      </c>
      <c r="N31" s="21"/>
      <c r="O31" s="26" t="s">
        <v>183</v>
      </c>
      <c r="P31" s="26" t="s">
        <v>184</v>
      </c>
      <c r="Q31" s="21"/>
      <c r="R31" s="27" t="s">
        <v>176</v>
      </c>
      <c r="S31" s="21"/>
      <c r="T31" s="21" t="s">
        <v>189</v>
      </c>
      <c r="U31" s="21"/>
      <c r="V31" s="21"/>
      <c r="W31" s="21"/>
      <c r="X31" s="29">
        <v>45541</v>
      </c>
      <c r="Y31" s="29">
        <v>45541</v>
      </c>
      <c r="Z31" s="21"/>
      <c r="AA31" s="21"/>
      <c r="AB31" s="21"/>
      <c r="AC31" s="26">
        <v>25</v>
      </c>
      <c r="AD31" s="26" t="s">
        <v>185</v>
      </c>
      <c r="AE31" s="21"/>
      <c r="AF31" s="26">
        <v>1</v>
      </c>
      <c r="AG31" s="26">
        <v>490</v>
      </c>
      <c r="AH31" s="21"/>
      <c r="AI31" s="19">
        <v>10</v>
      </c>
      <c r="AJ31" s="21"/>
      <c r="AK31" s="21"/>
      <c r="AL31" s="21"/>
      <c r="AM31" s="21"/>
      <c r="AN31" s="54">
        <f t="shared" si="10"/>
        <v>490</v>
      </c>
      <c r="AO31" s="54">
        <f t="shared" si="11"/>
        <v>441</v>
      </c>
      <c r="AP31" s="54"/>
      <c r="AQ31" s="21"/>
      <c r="AR31" s="21"/>
      <c r="AS31" s="19"/>
    </row>
    <row r="32" spans="1:54" ht="89.25" x14ac:dyDescent="0.25">
      <c r="A32" s="39" t="s">
        <v>124</v>
      </c>
      <c r="B32" s="26" t="s">
        <v>179</v>
      </c>
      <c r="C32" s="26" t="s">
        <v>180</v>
      </c>
      <c r="D32" s="26" t="s">
        <v>181</v>
      </c>
      <c r="E32" s="26" t="s">
        <v>160</v>
      </c>
      <c r="F32" s="29">
        <v>30374</v>
      </c>
      <c r="G32" s="21"/>
      <c r="H32" s="26">
        <v>8023306</v>
      </c>
      <c r="I32" s="21"/>
      <c r="J32" s="21"/>
      <c r="K32" s="21"/>
      <c r="L32" s="26" t="s">
        <v>171</v>
      </c>
      <c r="M32" s="26" t="s">
        <v>182</v>
      </c>
      <c r="N32" s="21"/>
      <c r="O32" s="26" t="s">
        <v>183</v>
      </c>
      <c r="P32" s="26" t="s">
        <v>184</v>
      </c>
      <c r="Q32" s="21"/>
      <c r="R32" s="21" t="s">
        <v>190</v>
      </c>
      <c r="S32" s="21"/>
      <c r="T32" s="21" t="s">
        <v>191</v>
      </c>
      <c r="U32" s="21"/>
      <c r="V32" s="21"/>
      <c r="W32" s="21"/>
      <c r="X32" s="29">
        <v>45541</v>
      </c>
      <c r="Y32" s="29">
        <v>45541</v>
      </c>
      <c r="Z32" s="21"/>
      <c r="AA32" s="21"/>
      <c r="AB32" s="21"/>
      <c r="AC32" s="26">
        <v>25</v>
      </c>
      <c r="AD32" s="26" t="s">
        <v>185</v>
      </c>
      <c r="AE32" s="21"/>
      <c r="AF32" s="26">
        <v>2</v>
      </c>
      <c r="AG32" s="26">
        <v>2750</v>
      </c>
      <c r="AH32" s="21"/>
      <c r="AI32" s="19">
        <v>10</v>
      </c>
      <c r="AJ32" s="21"/>
      <c r="AK32" s="21"/>
      <c r="AL32" s="21"/>
      <c r="AM32" s="21"/>
      <c r="AN32" s="54">
        <f t="shared" si="10"/>
        <v>5500</v>
      </c>
      <c r="AO32" s="54">
        <f t="shared" si="11"/>
        <v>4950</v>
      </c>
      <c r="AP32" s="54"/>
      <c r="AQ32" s="21"/>
      <c r="AR32" s="21"/>
      <c r="AS32" s="19"/>
    </row>
    <row r="33" spans="1:174" ht="63.75" x14ac:dyDescent="0.25">
      <c r="A33" s="39" t="s">
        <v>125</v>
      </c>
      <c r="B33" s="26" t="s">
        <v>179</v>
      </c>
      <c r="C33" s="26" t="s">
        <v>180</v>
      </c>
      <c r="D33" s="26" t="s">
        <v>181</v>
      </c>
      <c r="E33" s="26" t="s">
        <v>160</v>
      </c>
      <c r="F33" s="29">
        <v>30374</v>
      </c>
      <c r="G33" s="21"/>
      <c r="H33" s="26">
        <v>8023306</v>
      </c>
      <c r="I33" s="21"/>
      <c r="J33" s="21"/>
      <c r="K33" s="21"/>
      <c r="L33" s="26" t="s">
        <v>171</v>
      </c>
      <c r="M33" s="26" t="s">
        <v>182</v>
      </c>
      <c r="N33" s="21"/>
      <c r="O33" s="26" t="s">
        <v>183</v>
      </c>
      <c r="P33" s="26" t="s">
        <v>184</v>
      </c>
      <c r="Q33" s="21"/>
      <c r="R33" s="27" t="s">
        <v>178</v>
      </c>
      <c r="S33" s="21"/>
      <c r="T33" s="21" t="s">
        <v>192</v>
      </c>
      <c r="U33" s="21"/>
      <c r="V33" s="21"/>
      <c r="W33" s="21"/>
      <c r="X33" s="29">
        <v>45541</v>
      </c>
      <c r="Y33" s="29">
        <v>45541</v>
      </c>
      <c r="Z33" s="21"/>
      <c r="AA33" s="21"/>
      <c r="AB33" s="21"/>
      <c r="AC33" s="26">
        <v>25</v>
      </c>
      <c r="AD33" s="26" t="s">
        <v>185</v>
      </c>
      <c r="AE33" s="21"/>
      <c r="AF33" s="26">
        <v>2</v>
      </c>
      <c r="AG33" s="26">
        <v>1430</v>
      </c>
      <c r="AH33" s="21"/>
      <c r="AI33" s="19">
        <v>10</v>
      </c>
      <c r="AJ33" s="21"/>
      <c r="AK33" s="21"/>
      <c r="AL33" s="21"/>
      <c r="AM33" s="21"/>
      <c r="AN33" s="54">
        <f t="shared" si="10"/>
        <v>2860</v>
      </c>
      <c r="AO33" s="54">
        <f t="shared" si="11"/>
        <v>2574</v>
      </c>
      <c r="AP33" s="54"/>
      <c r="AQ33" s="21"/>
      <c r="AR33" s="21"/>
      <c r="AS33" s="19"/>
    </row>
    <row r="34" spans="1:174" ht="38.25" x14ac:dyDescent="0.25">
      <c r="A34" s="39" t="s">
        <v>126</v>
      </c>
      <c r="B34" s="26" t="s">
        <v>179</v>
      </c>
      <c r="C34" s="26" t="s">
        <v>180</v>
      </c>
      <c r="D34" s="26" t="s">
        <v>181</v>
      </c>
      <c r="E34" s="26" t="s">
        <v>160</v>
      </c>
      <c r="F34" s="29">
        <v>30374</v>
      </c>
      <c r="G34" s="21"/>
      <c r="H34" s="26">
        <v>8023306</v>
      </c>
      <c r="I34" s="21"/>
      <c r="J34" s="21"/>
      <c r="K34" s="21"/>
      <c r="L34" s="26" t="s">
        <v>171</v>
      </c>
      <c r="M34" s="26" t="s">
        <v>182</v>
      </c>
      <c r="N34" s="21"/>
      <c r="O34" s="26" t="s">
        <v>183</v>
      </c>
      <c r="P34" s="26" t="s">
        <v>184</v>
      </c>
      <c r="Q34" s="21"/>
      <c r="R34" s="28" t="s">
        <v>193</v>
      </c>
      <c r="S34" s="21"/>
      <c r="T34" s="21" t="s">
        <v>194</v>
      </c>
      <c r="U34" s="21"/>
      <c r="V34" s="21"/>
      <c r="W34" s="21"/>
      <c r="X34" s="29">
        <v>45541</v>
      </c>
      <c r="Y34" s="29">
        <v>45541</v>
      </c>
      <c r="Z34" s="21"/>
      <c r="AA34" s="21"/>
      <c r="AB34" s="21"/>
      <c r="AC34" s="26">
        <v>25</v>
      </c>
      <c r="AD34" s="26" t="s">
        <v>185</v>
      </c>
      <c r="AE34" s="21"/>
      <c r="AF34" s="26">
        <v>1</v>
      </c>
      <c r="AG34" s="26">
        <v>280</v>
      </c>
      <c r="AH34" s="21"/>
      <c r="AI34" s="19">
        <v>10</v>
      </c>
      <c r="AJ34" s="21"/>
      <c r="AK34" s="21"/>
      <c r="AL34" s="21"/>
      <c r="AM34" s="21"/>
      <c r="AN34" s="50">
        <f t="shared" si="10"/>
        <v>280</v>
      </c>
      <c r="AO34" s="50">
        <f t="shared" si="11"/>
        <v>252</v>
      </c>
      <c r="AP34" s="54"/>
      <c r="AQ34" s="21"/>
      <c r="AR34" s="21"/>
      <c r="AS34" s="19"/>
    </row>
    <row r="35" spans="1:174" ht="127.5" x14ac:dyDescent="0.25">
      <c r="A35" s="39" t="s">
        <v>127</v>
      </c>
      <c r="B35" s="26" t="s">
        <v>179</v>
      </c>
      <c r="C35" s="26" t="s">
        <v>180</v>
      </c>
      <c r="D35" s="26" t="s">
        <v>181</v>
      </c>
      <c r="E35" s="26" t="s">
        <v>160</v>
      </c>
      <c r="F35" s="29">
        <v>30374</v>
      </c>
      <c r="G35" s="21"/>
      <c r="H35" s="26">
        <v>8023306</v>
      </c>
      <c r="I35" s="21"/>
      <c r="J35" s="21"/>
      <c r="K35" s="21"/>
      <c r="L35" s="21" t="s">
        <v>161</v>
      </c>
      <c r="M35" s="21" t="s">
        <v>162</v>
      </c>
      <c r="N35" s="21"/>
      <c r="O35" s="26" t="s">
        <v>183</v>
      </c>
      <c r="P35" s="26" t="s">
        <v>184</v>
      </c>
      <c r="Q35" s="21"/>
      <c r="R35" s="27" t="s">
        <v>221</v>
      </c>
      <c r="S35" s="21"/>
      <c r="T35" s="19" t="s">
        <v>222</v>
      </c>
      <c r="U35" s="21"/>
      <c r="V35" s="21"/>
      <c r="W35" s="21"/>
      <c r="X35" s="29">
        <v>45546</v>
      </c>
      <c r="Y35" s="29">
        <v>45546</v>
      </c>
      <c r="Z35" s="21"/>
      <c r="AA35" s="21"/>
      <c r="AB35" s="21"/>
      <c r="AC35" s="21">
        <v>26</v>
      </c>
      <c r="AD35" s="21" t="s">
        <v>195</v>
      </c>
      <c r="AE35" s="21"/>
      <c r="AF35" s="21">
        <v>1</v>
      </c>
      <c r="AG35" s="21">
        <v>4950</v>
      </c>
      <c r="AH35" s="21"/>
      <c r="AI35" s="19">
        <v>10</v>
      </c>
      <c r="AJ35" s="21"/>
      <c r="AK35" s="21"/>
      <c r="AL35" s="21"/>
      <c r="AM35" s="21"/>
      <c r="AN35" s="54">
        <f t="shared" si="10"/>
        <v>4950</v>
      </c>
      <c r="AO35" s="54">
        <f t="shared" si="11"/>
        <v>4455</v>
      </c>
      <c r="AP35" s="54"/>
      <c r="AQ35" s="21"/>
      <c r="AR35" s="21"/>
      <c r="AS35" s="19"/>
    </row>
    <row r="36" spans="1:174" ht="127.5" x14ac:dyDescent="0.25">
      <c r="A36" s="39" t="s">
        <v>128</v>
      </c>
      <c r="B36" s="26" t="s">
        <v>179</v>
      </c>
      <c r="C36" s="26" t="s">
        <v>180</v>
      </c>
      <c r="D36" s="26" t="s">
        <v>181</v>
      </c>
      <c r="E36" s="26" t="s">
        <v>160</v>
      </c>
      <c r="F36" s="29">
        <v>30374</v>
      </c>
      <c r="G36" s="21"/>
      <c r="H36" s="26">
        <v>8023306</v>
      </c>
      <c r="I36" s="21"/>
      <c r="J36" s="21"/>
      <c r="K36" s="21"/>
      <c r="L36" s="21" t="s">
        <v>161</v>
      </c>
      <c r="M36" s="21" t="s">
        <v>162</v>
      </c>
      <c r="N36" s="21"/>
      <c r="O36" s="26" t="s">
        <v>183</v>
      </c>
      <c r="P36" s="26" t="s">
        <v>184</v>
      </c>
      <c r="Q36" s="21"/>
      <c r="R36" s="21" t="s">
        <v>196</v>
      </c>
      <c r="S36" s="21"/>
      <c r="T36" s="19" t="s">
        <v>223</v>
      </c>
      <c r="U36" s="21"/>
      <c r="V36" s="21"/>
      <c r="W36" s="21"/>
      <c r="X36" s="29">
        <v>45546</v>
      </c>
      <c r="Y36" s="29">
        <v>45546</v>
      </c>
      <c r="Z36" s="21"/>
      <c r="AA36" s="21"/>
      <c r="AB36" s="21"/>
      <c r="AC36" s="21">
        <v>25</v>
      </c>
      <c r="AD36" s="21" t="s">
        <v>185</v>
      </c>
      <c r="AE36" s="21"/>
      <c r="AF36" s="21">
        <v>1</v>
      </c>
      <c r="AG36" s="21">
        <v>4180</v>
      </c>
      <c r="AH36" s="21"/>
      <c r="AI36" s="19">
        <v>10</v>
      </c>
      <c r="AJ36" s="21"/>
      <c r="AK36" s="21"/>
      <c r="AL36" s="21"/>
      <c r="AM36" s="21"/>
      <c r="AN36" s="50">
        <f t="shared" si="10"/>
        <v>4180</v>
      </c>
      <c r="AO36" s="50">
        <f t="shared" si="11"/>
        <v>3762</v>
      </c>
      <c r="AP36" s="54"/>
      <c r="AQ36" s="21"/>
      <c r="AR36" s="21"/>
      <c r="AS36" s="19"/>
    </row>
    <row r="37" spans="1:174" s="30" customFormat="1" ht="127.5" x14ac:dyDescent="0.25">
      <c r="A37" s="39" t="s">
        <v>129</v>
      </c>
      <c r="B37" s="26" t="s">
        <v>197</v>
      </c>
      <c r="C37" s="26" t="s">
        <v>198</v>
      </c>
      <c r="D37" s="26" t="s">
        <v>199</v>
      </c>
      <c r="E37" s="26" t="s">
        <v>160</v>
      </c>
      <c r="F37" s="33">
        <v>23670</v>
      </c>
      <c r="G37" s="26"/>
      <c r="H37" s="26">
        <v>1210223</v>
      </c>
      <c r="I37" s="26"/>
      <c r="J37" s="26"/>
      <c r="K37" s="26"/>
      <c r="L37" s="26" t="s">
        <v>161</v>
      </c>
      <c r="M37" s="26" t="s">
        <v>162</v>
      </c>
      <c r="N37" s="26"/>
      <c r="O37" s="26" t="s">
        <v>183</v>
      </c>
      <c r="P37" s="26" t="s">
        <v>184</v>
      </c>
      <c r="Q37" s="26"/>
      <c r="R37" s="38" t="s">
        <v>224</v>
      </c>
      <c r="S37" s="26"/>
      <c r="T37" s="31" t="s">
        <v>225</v>
      </c>
      <c r="U37" s="26"/>
      <c r="V37" s="26"/>
      <c r="W37" s="26"/>
      <c r="X37" s="33">
        <v>45553</v>
      </c>
      <c r="Y37" s="33">
        <v>45553</v>
      </c>
      <c r="Z37" s="26"/>
      <c r="AA37" s="26"/>
      <c r="AB37" s="26"/>
      <c r="AC37" s="26">
        <v>12</v>
      </c>
      <c r="AD37" s="26" t="s">
        <v>165</v>
      </c>
      <c r="AE37" s="26"/>
      <c r="AF37" s="26">
        <v>1</v>
      </c>
      <c r="AG37" s="26">
        <v>3300</v>
      </c>
      <c r="AH37" s="26"/>
      <c r="AI37" s="31">
        <v>10</v>
      </c>
      <c r="AJ37" s="26"/>
      <c r="AK37" s="26"/>
      <c r="AL37" s="26"/>
      <c r="AM37" s="26"/>
      <c r="AN37" s="50">
        <v>2222.2199999999998</v>
      </c>
      <c r="AO37" s="50">
        <v>2000</v>
      </c>
      <c r="AP37" s="51">
        <f>3300-(2000*100/90)</f>
        <v>1077.7777777777778</v>
      </c>
      <c r="AQ37" s="26"/>
      <c r="AR37" s="26"/>
      <c r="AS37" s="31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</row>
    <row r="38" spans="1:174" ht="25.5" x14ac:dyDescent="0.25">
      <c r="A38" s="39" t="s">
        <v>130</v>
      </c>
      <c r="B38" s="21" t="s">
        <v>200</v>
      </c>
      <c r="C38" s="21" t="s">
        <v>201</v>
      </c>
      <c r="D38" s="21" t="s">
        <v>202</v>
      </c>
      <c r="E38" s="21" t="s">
        <v>160</v>
      </c>
      <c r="F38" s="29">
        <v>37614</v>
      </c>
      <c r="G38" s="21"/>
      <c r="H38" s="21">
        <v>8023112</v>
      </c>
      <c r="I38" s="21"/>
      <c r="J38" s="21"/>
      <c r="K38" s="21"/>
      <c r="L38" s="21" t="s">
        <v>161</v>
      </c>
      <c r="M38" s="21" t="s">
        <v>162</v>
      </c>
      <c r="N38" s="21"/>
      <c r="O38" s="21" t="s">
        <v>203</v>
      </c>
      <c r="P38" s="21" t="s">
        <v>164</v>
      </c>
      <c r="Q38" s="21"/>
      <c r="R38" s="27" t="s">
        <v>169</v>
      </c>
      <c r="S38" s="21"/>
      <c r="T38" s="19" t="s">
        <v>188</v>
      </c>
      <c r="U38" s="21"/>
      <c r="V38" s="21"/>
      <c r="W38" s="21"/>
      <c r="X38" s="29">
        <v>45555</v>
      </c>
      <c r="Y38" s="29">
        <v>45555</v>
      </c>
      <c r="Z38" s="21"/>
      <c r="AA38" s="21"/>
      <c r="AB38" s="21"/>
      <c r="AC38" s="21">
        <v>17.16</v>
      </c>
      <c r="AD38" s="21" t="s">
        <v>204</v>
      </c>
      <c r="AE38" s="21"/>
      <c r="AF38" s="21">
        <v>1</v>
      </c>
      <c r="AG38" s="21">
        <v>550</v>
      </c>
      <c r="AH38" s="21"/>
      <c r="AI38" s="21">
        <v>10</v>
      </c>
      <c r="AJ38" s="21"/>
      <c r="AK38" s="21"/>
      <c r="AL38" s="21"/>
      <c r="AM38" s="21"/>
      <c r="AN38" s="54">
        <f t="shared" si="10"/>
        <v>550</v>
      </c>
      <c r="AO38" s="54">
        <f t="shared" si="11"/>
        <v>495</v>
      </c>
      <c r="AP38" s="54"/>
      <c r="AQ38" s="21"/>
      <c r="AR38" s="21"/>
      <c r="AS38" s="19"/>
    </row>
    <row r="39" spans="1:174" ht="63.75" x14ac:dyDescent="0.25">
      <c r="A39" s="39" t="s">
        <v>131</v>
      </c>
      <c r="B39" s="21" t="s">
        <v>200</v>
      </c>
      <c r="C39" s="21" t="s">
        <v>201</v>
      </c>
      <c r="D39" s="21" t="s">
        <v>202</v>
      </c>
      <c r="E39" s="21" t="s">
        <v>160</v>
      </c>
      <c r="F39" s="29">
        <v>37614</v>
      </c>
      <c r="G39" s="21"/>
      <c r="H39" s="21">
        <v>8023112</v>
      </c>
      <c r="I39" s="21"/>
      <c r="J39" s="21"/>
      <c r="K39" s="21"/>
      <c r="L39" s="21" t="s">
        <v>161</v>
      </c>
      <c r="M39" s="21" t="s">
        <v>162</v>
      </c>
      <c r="N39" s="21"/>
      <c r="O39" s="21" t="s">
        <v>203</v>
      </c>
      <c r="P39" s="21" t="s">
        <v>164</v>
      </c>
      <c r="Q39" s="21"/>
      <c r="R39" s="21" t="s">
        <v>226</v>
      </c>
      <c r="S39" s="21"/>
      <c r="T39" s="19" t="s">
        <v>227</v>
      </c>
      <c r="U39" s="21"/>
      <c r="V39" s="21"/>
      <c r="W39" s="21"/>
      <c r="X39" s="29">
        <v>45555</v>
      </c>
      <c r="Y39" s="29">
        <v>45555</v>
      </c>
      <c r="Z39" s="21"/>
      <c r="AA39" s="21"/>
      <c r="AB39" s="21"/>
      <c r="AC39" s="21">
        <v>17.16</v>
      </c>
      <c r="AD39" s="21" t="s">
        <v>204</v>
      </c>
      <c r="AE39" s="21"/>
      <c r="AF39" s="21">
        <v>2</v>
      </c>
      <c r="AG39" s="21">
        <v>1100</v>
      </c>
      <c r="AH39" s="21"/>
      <c r="AI39" s="21">
        <v>10</v>
      </c>
      <c r="AJ39" s="21"/>
      <c r="AK39" s="21"/>
      <c r="AL39" s="21"/>
      <c r="AM39" s="21"/>
      <c r="AN39" s="54">
        <f t="shared" ref="AN39" si="12">AG39*AF39</f>
        <v>2200</v>
      </c>
      <c r="AO39" s="54">
        <f t="shared" ref="AO39" si="13">AN39*90%</f>
        <v>1980</v>
      </c>
      <c r="AP39" s="54"/>
      <c r="AQ39" s="21"/>
      <c r="AR39" s="21"/>
      <c r="AS39" s="19"/>
    </row>
    <row r="40" spans="1:174" ht="153" x14ac:dyDescent="0.25">
      <c r="A40" s="39" t="s">
        <v>132</v>
      </c>
      <c r="B40" s="21" t="s">
        <v>200</v>
      </c>
      <c r="C40" s="21" t="s">
        <v>201</v>
      </c>
      <c r="D40" s="21" t="s">
        <v>202</v>
      </c>
      <c r="E40" s="21" t="s">
        <v>160</v>
      </c>
      <c r="F40" s="29">
        <v>37614</v>
      </c>
      <c r="G40" s="21"/>
      <c r="H40" s="21">
        <v>8023112</v>
      </c>
      <c r="I40" s="21"/>
      <c r="J40" s="21"/>
      <c r="K40" s="21"/>
      <c r="L40" s="21" t="s">
        <v>161</v>
      </c>
      <c r="M40" s="21" t="s">
        <v>162</v>
      </c>
      <c r="N40" s="21"/>
      <c r="O40" s="21" t="s">
        <v>203</v>
      </c>
      <c r="P40" s="21" t="s">
        <v>164</v>
      </c>
      <c r="Q40" s="21"/>
      <c r="R40" s="27" t="s">
        <v>228</v>
      </c>
      <c r="S40" s="21"/>
      <c r="T40" s="19" t="s">
        <v>229</v>
      </c>
      <c r="U40" s="21"/>
      <c r="V40" s="21"/>
      <c r="W40" s="21"/>
      <c r="X40" s="29">
        <v>45555</v>
      </c>
      <c r="Y40" s="29">
        <v>45555</v>
      </c>
      <c r="Z40" s="21"/>
      <c r="AA40" s="21"/>
      <c r="AB40" s="21"/>
      <c r="AC40" s="21">
        <v>17.16</v>
      </c>
      <c r="AD40" s="21" t="s">
        <v>204</v>
      </c>
      <c r="AE40" s="21"/>
      <c r="AF40" s="21">
        <v>2</v>
      </c>
      <c r="AG40" s="21">
        <v>5280</v>
      </c>
      <c r="AH40" s="21"/>
      <c r="AI40" s="21">
        <v>10</v>
      </c>
      <c r="AJ40" s="21"/>
      <c r="AK40" s="21"/>
      <c r="AL40" s="21"/>
      <c r="AM40" s="21"/>
      <c r="AN40" s="50">
        <f t="shared" ref="AN40" si="14">AG40*AF40</f>
        <v>10560</v>
      </c>
      <c r="AO40" s="50">
        <f t="shared" ref="AO40" si="15">AN40*90%</f>
        <v>9504</v>
      </c>
      <c r="AP40" s="54"/>
      <c r="AQ40" s="21"/>
      <c r="AR40" s="21"/>
      <c r="AS40" s="19"/>
    </row>
    <row r="41" spans="1:174" ht="127.5" x14ac:dyDescent="0.25">
      <c r="A41" s="39" t="s">
        <v>133</v>
      </c>
      <c r="B41" s="19" t="s">
        <v>205</v>
      </c>
      <c r="C41" s="19" t="s">
        <v>206</v>
      </c>
      <c r="D41" s="19" t="s">
        <v>207</v>
      </c>
      <c r="E41" s="19" t="s">
        <v>160</v>
      </c>
      <c r="F41" s="20">
        <v>30167</v>
      </c>
      <c r="G41" s="19"/>
      <c r="H41" s="19">
        <v>8023193</v>
      </c>
      <c r="I41" s="21"/>
      <c r="J41" s="21"/>
      <c r="K41" s="21"/>
      <c r="L41" s="21" t="s">
        <v>161</v>
      </c>
      <c r="M41" s="21" t="s">
        <v>162</v>
      </c>
      <c r="N41" s="21"/>
      <c r="O41" s="21" t="s">
        <v>183</v>
      </c>
      <c r="P41" s="21" t="s">
        <v>184</v>
      </c>
      <c r="Q41" s="21"/>
      <c r="R41" s="27" t="s">
        <v>221</v>
      </c>
      <c r="S41" s="21"/>
      <c r="T41" s="19" t="s">
        <v>222</v>
      </c>
      <c r="U41" s="21"/>
      <c r="V41" s="21"/>
      <c r="W41" s="21"/>
      <c r="X41" s="29">
        <v>45557</v>
      </c>
      <c r="Y41" s="29">
        <v>45557</v>
      </c>
      <c r="Z41" s="21"/>
      <c r="AA41" s="21"/>
      <c r="AB41" s="21"/>
      <c r="AC41" s="21">
        <v>24</v>
      </c>
      <c r="AD41" s="21" t="s">
        <v>195</v>
      </c>
      <c r="AE41" s="21"/>
      <c r="AF41" s="21">
        <v>1</v>
      </c>
      <c r="AG41" s="21">
        <v>4950</v>
      </c>
      <c r="AH41" s="21"/>
      <c r="AI41" s="19">
        <v>10</v>
      </c>
      <c r="AJ41" s="21"/>
      <c r="AK41" s="21"/>
      <c r="AL41" s="21"/>
      <c r="AM41" s="21"/>
      <c r="AN41" s="50">
        <f t="shared" ref="AN41:AN49" si="16">AG41*AF41</f>
        <v>4950</v>
      </c>
      <c r="AO41" s="50">
        <f t="shared" ref="AO41:AO49" si="17">AN41*90%</f>
        <v>4455</v>
      </c>
      <c r="AP41" s="54"/>
      <c r="AQ41" s="21"/>
      <c r="AR41" s="21"/>
      <c r="AS41" s="19"/>
    </row>
    <row r="42" spans="1:174" ht="38.25" x14ac:dyDescent="0.25">
      <c r="A42" s="39" t="s">
        <v>134</v>
      </c>
      <c r="B42" s="19" t="s">
        <v>205</v>
      </c>
      <c r="C42" s="19" t="s">
        <v>206</v>
      </c>
      <c r="D42" s="19" t="s">
        <v>207</v>
      </c>
      <c r="E42" s="19" t="s">
        <v>160</v>
      </c>
      <c r="F42" s="20">
        <v>30167</v>
      </c>
      <c r="G42" s="19"/>
      <c r="H42" s="19">
        <v>8023193</v>
      </c>
      <c r="I42" s="21"/>
      <c r="J42" s="21"/>
      <c r="K42" s="21"/>
      <c r="L42" s="21" t="s">
        <v>161</v>
      </c>
      <c r="M42" s="21" t="s">
        <v>162</v>
      </c>
      <c r="N42" s="21"/>
      <c r="O42" s="21" t="s">
        <v>183</v>
      </c>
      <c r="P42" s="21" t="s">
        <v>184</v>
      </c>
      <c r="Q42" s="21"/>
      <c r="R42" s="27" t="s">
        <v>176</v>
      </c>
      <c r="S42" s="21"/>
      <c r="T42" s="19" t="s">
        <v>189</v>
      </c>
      <c r="U42" s="21"/>
      <c r="V42" s="21"/>
      <c r="W42" s="21"/>
      <c r="X42" s="29">
        <v>45557</v>
      </c>
      <c r="Y42" s="29">
        <v>45557</v>
      </c>
      <c r="Z42" s="21"/>
      <c r="AA42" s="21"/>
      <c r="AB42" s="21"/>
      <c r="AC42" s="21">
        <v>24</v>
      </c>
      <c r="AD42" s="21" t="s">
        <v>195</v>
      </c>
      <c r="AE42" s="21"/>
      <c r="AF42" s="21">
        <v>1</v>
      </c>
      <c r="AG42" s="21">
        <v>490</v>
      </c>
      <c r="AH42" s="21"/>
      <c r="AI42" s="19">
        <v>10</v>
      </c>
      <c r="AJ42" s="21"/>
      <c r="AK42" s="21"/>
      <c r="AL42" s="21"/>
      <c r="AM42" s="21"/>
      <c r="AN42" s="50">
        <f t="shared" si="16"/>
        <v>490</v>
      </c>
      <c r="AO42" s="50">
        <f t="shared" si="17"/>
        <v>441</v>
      </c>
      <c r="AP42" s="54"/>
      <c r="AQ42" s="21"/>
      <c r="AR42" s="21"/>
      <c r="AS42" s="19"/>
    </row>
    <row r="43" spans="1:174" ht="38.25" x14ac:dyDescent="0.25">
      <c r="A43" s="39" t="s">
        <v>135</v>
      </c>
      <c r="B43" s="21" t="s">
        <v>208</v>
      </c>
      <c r="C43" s="21" t="s">
        <v>209</v>
      </c>
      <c r="D43" s="21" t="s">
        <v>210</v>
      </c>
      <c r="E43" s="21" t="s">
        <v>211</v>
      </c>
      <c r="F43" s="29">
        <v>32073</v>
      </c>
      <c r="G43" s="21"/>
      <c r="H43" s="21">
        <v>9490301</v>
      </c>
      <c r="I43" s="21"/>
      <c r="J43" s="21"/>
      <c r="K43" s="21"/>
      <c r="L43" s="21" t="s">
        <v>171</v>
      </c>
      <c r="M43" s="21" t="s">
        <v>182</v>
      </c>
      <c r="N43" s="21"/>
      <c r="O43" s="21" t="s">
        <v>163</v>
      </c>
      <c r="P43" s="21" t="s">
        <v>164</v>
      </c>
      <c r="Q43" s="21"/>
      <c r="R43" s="27" t="s">
        <v>176</v>
      </c>
      <c r="S43" s="21"/>
      <c r="T43" s="19" t="s">
        <v>189</v>
      </c>
      <c r="U43" s="21"/>
      <c r="V43" s="21"/>
      <c r="W43" s="21"/>
      <c r="X43" s="29">
        <v>45558</v>
      </c>
      <c r="Y43" s="29">
        <v>45558</v>
      </c>
      <c r="Z43" s="21"/>
      <c r="AA43" s="21"/>
      <c r="AB43" s="21"/>
      <c r="AC43" s="21">
        <v>26</v>
      </c>
      <c r="AD43" s="21" t="s">
        <v>165</v>
      </c>
      <c r="AE43" s="21"/>
      <c r="AF43" s="21">
        <v>1</v>
      </c>
      <c r="AG43" s="21">
        <v>490</v>
      </c>
      <c r="AH43" s="21"/>
      <c r="AI43" s="31">
        <v>10</v>
      </c>
      <c r="AJ43" s="21"/>
      <c r="AK43" s="21"/>
      <c r="AL43" s="21"/>
      <c r="AM43" s="21"/>
      <c r="AN43" s="50">
        <f t="shared" si="16"/>
        <v>490</v>
      </c>
      <c r="AO43" s="50">
        <f t="shared" si="17"/>
        <v>441</v>
      </c>
      <c r="AP43" s="54"/>
      <c r="AQ43" s="21"/>
      <c r="AR43" s="21"/>
      <c r="AS43" s="19"/>
    </row>
    <row r="44" spans="1:174" ht="38.25" x14ac:dyDescent="0.25">
      <c r="A44" s="39" t="s">
        <v>136</v>
      </c>
      <c r="B44" s="21" t="s">
        <v>208</v>
      </c>
      <c r="C44" s="21" t="s">
        <v>209</v>
      </c>
      <c r="D44" s="21" t="s">
        <v>210</v>
      </c>
      <c r="E44" s="21" t="s">
        <v>211</v>
      </c>
      <c r="F44" s="29">
        <v>32073</v>
      </c>
      <c r="G44" s="21"/>
      <c r="H44" s="21">
        <v>9490301</v>
      </c>
      <c r="I44" s="21"/>
      <c r="J44" s="21"/>
      <c r="K44" s="21"/>
      <c r="L44" s="21" t="s">
        <v>171</v>
      </c>
      <c r="M44" s="21" t="s">
        <v>182</v>
      </c>
      <c r="N44" s="21"/>
      <c r="O44" s="21" t="s">
        <v>163</v>
      </c>
      <c r="P44" s="21" t="s">
        <v>164</v>
      </c>
      <c r="Q44" s="21"/>
      <c r="R44" s="27" t="s">
        <v>169</v>
      </c>
      <c r="S44" s="21"/>
      <c r="T44" s="19" t="s">
        <v>188</v>
      </c>
      <c r="U44" s="21"/>
      <c r="V44" s="21"/>
      <c r="W44" s="21"/>
      <c r="X44" s="29">
        <v>45558</v>
      </c>
      <c r="Y44" s="29">
        <v>45558</v>
      </c>
      <c r="Z44" s="21"/>
      <c r="AA44" s="21"/>
      <c r="AB44" s="21"/>
      <c r="AC44" s="21">
        <v>26</v>
      </c>
      <c r="AD44" s="21" t="s">
        <v>165</v>
      </c>
      <c r="AE44" s="21"/>
      <c r="AF44" s="21">
        <v>2</v>
      </c>
      <c r="AG44" s="21">
        <v>550</v>
      </c>
      <c r="AH44" s="21"/>
      <c r="AI44" s="19">
        <v>10</v>
      </c>
      <c r="AJ44" s="21"/>
      <c r="AK44" s="21"/>
      <c r="AL44" s="21"/>
      <c r="AM44" s="21"/>
      <c r="AN44" s="50">
        <f t="shared" si="16"/>
        <v>1100</v>
      </c>
      <c r="AO44" s="50">
        <f t="shared" si="17"/>
        <v>990</v>
      </c>
      <c r="AP44" s="54"/>
      <c r="AQ44" s="21"/>
      <c r="AR44" s="21"/>
      <c r="AS44" s="19"/>
    </row>
    <row r="45" spans="1:174" ht="89.25" x14ac:dyDescent="0.25">
      <c r="A45" s="39" t="s">
        <v>137</v>
      </c>
      <c r="B45" s="21" t="s">
        <v>208</v>
      </c>
      <c r="C45" s="21" t="s">
        <v>209</v>
      </c>
      <c r="D45" s="21" t="s">
        <v>210</v>
      </c>
      <c r="E45" s="21" t="s">
        <v>211</v>
      </c>
      <c r="F45" s="29">
        <v>32073</v>
      </c>
      <c r="G45" s="21"/>
      <c r="H45" s="21">
        <v>9490301</v>
      </c>
      <c r="I45" s="21"/>
      <c r="J45" s="21"/>
      <c r="K45" s="21"/>
      <c r="L45" s="21" t="s">
        <v>171</v>
      </c>
      <c r="M45" s="21" t="s">
        <v>182</v>
      </c>
      <c r="N45" s="21"/>
      <c r="O45" s="21" t="s">
        <v>163</v>
      </c>
      <c r="P45" s="21" t="s">
        <v>164</v>
      </c>
      <c r="Q45" s="21"/>
      <c r="R45" s="21" t="s">
        <v>190</v>
      </c>
      <c r="S45" s="21"/>
      <c r="T45" s="19" t="s">
        <v>191</v>
      </c>
      <c r="U45" s="21"/>
      <c r="V45" s="21"/>
      <c r="W45" s="21"/>
      <c r="X45" s="29">
        <v>45558</v>
      </c>
      <c r="Y45" s="29">
        <v>45558</v>
      </c>
      <c r="Z45" s="21"/>
      <c r="AA45" s="21"/>
      <c r="AB45" s="21"/>
      <c r="AC45" s="21">
        <v>26</v>
      </c>
      <c r="AD45" s="21" t="s">
        <v>165</v>
      </c>
      <c r="AE45" s="21"/>
      <c r="AF45" s="21">
        <v>2</v>
      </c>
      <c r="AG45" s="21">
        <v>2750</v>
      </c>
      <c r="AH45" s="21"/>
      <c r="AI45" s="31">
        <v>10</v>
      </c>
      <c r="AJ45" s="21"/>
      <c r="AK45" s="21"/>
      <c r="AL45" s="21"/>
      <c r="AM45" s="21"/>
      <c r="AN45" s="50">
        <f t="shared" si="16"/>
        <v>5500</v>
      </c>
      <c r="AO45" s="50">
        <f t="shared" si="17"/>
        <v>4950</v>
      </c>
      <c r="AP45" s="54"/>
      <c r="AQ45" s="21"/>
      <c r="AR45" s="21"/>
      <c r="AS45" s="19"/>
    </row>
    <row r="46" spans="1:174" ht="46.5" customHeight="1" x14ac:dyDescent="0.25">
      <c r="A46" s="39" t="s">
        <v>138</v>
      </c>
      <c r="B46" s="21" t="s">
        <v>205</v>
      </c>
      <c r="C46" s="21" t="s">
        <v>212</v>
      </c>
      <c r="D46" s="21" t="s">
        <v>213</v>
      </c>
      <c r="E46" s="21" t="s">
        <v>160</v>
      </c>
      <c r="F46" s="29">
        <v>33491</v>
      </c>
      <c r="G46" s="21"/>
      <c r="H46" s="21">
        <v>8023293</v>
      </c>
      <c r="I46" s="21"/>
      <c r="J46" s="21"/>
      <c r="K46" s="21"/>
      <c r="L46" s="21" t="s">
        <v>214</v>
      </c>
      <c r="M46" s="21" t="s">
        <v>215</v>
      </c>
      <c r="N46" s="21"/>
      <c r="O46" s="21" t="s">
        <v>216</v>
      </c>
      <c r="P46" s="21" t="s">
        <v>164</v>
      </c>
      <c r="Q46" s="21"/>
      <c r="R46" s="27" t="s">
        <v>176</v>
      </c>
      <c r="S46" s="21"/>
      <c r="T46" s="19" t="s">
        <v>189</v>
      </c>
      <c r="U46" s="21"/>
      <c r="V46" s="21"/>
      <c r="W46" s="21"/>
      <c r="X46" s="29">
        <v>45559</v>
      </c>
      <c r="Y46" s="29">
        <v>45559</v>
      </c>
      <c r="Z46" s="21"/>
      <c r="AA46" s="21"/>
      <c r="AB46" s="21"/>
      <c r="AC46" s="21">
        <v>38</v>
      </c>
      <c r="AD46" s="21"/>
      <c r="AE46" s="21"/>
      <c r="AF46" s="21">
        <v>1</v>
      </c>
      <c r="AG46" s="21">
        <v>490</v>
      </c>
      <c r="AH46" s="21"/>
      <c r="AI46" s="19">
        <v>10</v>
      </c>
      <c r="AJ46" s="21"/>
      <c r="AK46" s="21"/>
      <c r="AL46" s="21"/>
      <c r="AM46" s="21"/>
      <c r="AN46" s="50">
        <f t="shared" si="16"/>
        <v>490</v>
      </c>
      <c r="AO46" s="50">
        <f t="shared" si="17"/>
        <v>441</v>
      </c>
      <c r="AP46" s="54"/>
      <c r="AQ46" s="21"/>
      <c r="AR46" s="21"/>
      <c r="AS46" s="19"/>
    </row>
    <row r="47" spans="1:174" ht="46.5" customHeight="1" x14ac:dyDescent="0.25">
      <c r="A47" s="39" t="s">
        <v>139</v>
      </c>
      <c r="B47" s="21" t="s">
        <v>205</v>
      </c>
      <c r="C47" s="21" t="s">
        <v>212</v>
      </c>
      <c r="D47" s="21" t="s">
        <v>213</v>
      </c>
      <c r="E47" s="21" t="s">
        <v>160</v>
      </c>
      <c r="F47" s="29">
        <v>33491</v>
      </c>
      <c r="G47" s="21"/>
      <c r="H47" s="21">
        <v>8023293</v>
      </c>
      <c r="I47" s="21"/>
      <c r="J47" s="21"/>
      <c r="K47" s="21"/>
      <c r="L47" s="21" t="s">
        <v>214</v>
      </c>
      <c r="M47" s="21" t="s">
        <v>215</v>
      </c>
      <c r="N47" s="21"/>
      <c r="O47" s="21" t="s">
        <v>216</v>
      </c>
      <c r="P47" s="21" t="s">
        <v>164</v>
      </c>
      <c r="Q47" s="21"/>
      <c r="R47" s="27" t="s">
        <v>169</v>
      </c>
      <c r="S47" s="21"/>
      <c r="T47" s="19" t="s">
        <v>188</v>
      </c>
      <c r="U47" s="21"/>
      <c r="V47" s="21"/>
      <c r="W47" s="21"/>
      <c r="X47" s="29">
        <v>45559</v>
      </c>
      <c r="Y47" s="29">
        <v>45559</v>
      </c>
      <c r="Z47" s="21"/>
      <c r="AA47" s="21"/>
      <c r="AB47" s="21"/>
      <c r="AC47" s="21">
        <v>38</v>
      </c>
      <c r="AD47" s="21"/>
      <c r="AE47" s="21"/>
      <c r="AF47" s="21">
        <v>1</v>
      </c>
      <c r="AG47" s="21">
        <v>550</v>
      </c>
      <c r="AH47" s="21"/>
      <c r="AI47" s="19">
        <v>10</v>
      </c>
      <c r="AJ47" s="21"/>
      <c r="AK47" s="21"/>
      <c r="AL47" s="21"/>
      <c r="AM47" s="21"/>
      <c r="AN47" s="50">
        <f t="shared" ref="AN47" si="18">AG47*AF47</f>
        <v>550</v>
      </c>
      <c r="AO47" s="50">
        <f t="shared" ref="AO47" si="19">AN47*90%</f>
        <v>495</v>
      </c>
      <c r="AP47" s="54"/>
      <c r="AQ47" s="21"/>
      <c r="AR47" s="21"/>
      <c r="AS47" s="19"/>
    </row>
    <row r="48" spans="1:174" ht="46.5" customHeight="1" x14ac:dyDescent="0.25">
      <c r="A48" s="39" t="s">
        <v>140</v>
      </c>
      <c r="B48" s="21" t="s">
        <v>205</v>
      </c>
      <c r="C48" s="21" t="s">
        <v>212</v>
      </c>
      <c r="D48" s="21" t="s">
        <v>213</v>
      </c>
      <c r="E48" s="21" t="s">
        <v>160</v>
      </c>
      <c r="F48" s="29">
        <v>33491</v>
      </c>
      <c r="G48" s="21"/>
      <c r="H48" s="21">
        <v>8023293</v>
      </c>
      <c r="I48" s="21"/>
      <c r="J48" s="21"/>
      <c r="K48" s="21"/>
      <c r="L48" s="21" t="s">
        <v>214</v>
      </c>
      <c r="M48" s="21" t="s">
        <v>215</v>
      </c>
      <c r="N48" s="21"/>
      <c r="O48" s="21" t="s">
        <v>216</v>
      </c>
      <c r="P48" s="21" t="s">
        <v>164</v>
      </c>
      <c r="Q48" s="21"/>
      <c r="R48" s="21" t="s">
        <v>230</v>
      </c>
      <c r="S48" s="21"/>
      <c r="T48" s="19" t="s">
        <v>231</v>
      </c>
      <c r="U48" s="21"/>
      <c r="V48" s="21"/>
      <c r="W48" s="21"/>
      <c r="X48" s="29">
        <v>45559</v>
      </c>
      <c r="Y48" s="29">
        <v>45559</v>
      </c>
      <c r="Z48" s="21"/>
      <c r="AA48" s="21"/>
      <c r="AB48" s="21"/>
      <c r="AC48" s="21">
        <v>38</v>
      </c>
      <c r="AD48" s="21"/>
      <c r="AE48" s="21"/>
      <c r="AF48" s="21">
        <v>1</v>
      </c>
      <c r="AG48" s="21">
        <v>3960</v>
      </c>
      <c r="AH48" s="21"/>
      <c r="AI48" s="19">
        <v>10</v>
      </c>
      <c r="AJ48" s="21"/>
      <c r="AK48" s="21"/>
      <c r="AL48" s="21"/>
      <c r="AM48" s="21"/>
      <c r="AN48" s="50">
        <f t="shared" ref="AN48" si="20">AG48*AF48</f>
        <v>3960</v>
      </c>
      <c r="AO48" s="50">
        <f t="shared" ref="AO48" si="21">AN48*90%</f>
        <v>3564</v>
      </c>
      <c r="AP48" s="54"/>
      <c r="AQ48" s="21"/>
      <c r="AR48" s="21"/>
      <c r="AS48" s="19"/>
    </row>
    <row r="49" spans="1:45" ht="38.25" x14ac:dyDescent="0.25">
      <c r="A49" s="39" t="s">
        <v>141</v>
      </c>
      <c r="B49" s="21" t="s">
        <v>166</v>
      </c>
      <c r="C49" s="21" t="s">
        <v>167</v>
      </c>
      <c r="D49" s="21" t="s">
        <v>217</v>
      </c>
      <c r="E49" s="21" t="s">
        <v>160</v>
      </c>
      <c r="F49" s="29">
        <v>31095</v>
      </c>
      <c r="G49" s="21"/>
      <c r="H49" s="21">
        <v>9490302</v>
      </c>
      <c r="I49" s="21"/>
      <c r="J49" s="21"/>
      <c r="K49" s="21"/>
      <c r="L49" s="21" t="s">
        <v>161</v>
      </c>
      <c r="M49" s="21" t="s">
        <v>162</v>
      </c>
      <c r="N49" s="21"/>
      <c r="O49" s="21" t="s">
        <v>163</v>
      </c>
      <c r="P49" s="21" t="s">
        <v>164</v>
      </c>
      <c r="Q49" s="21"/>
      <c r="R49" s="27" t="s">
        <v>176</v>
      </c>
      <c r="S49" s="21"/>
      <c r="T49" s="19" t="s">
        <v>189</v>
      </c>
      <c r="U49" s="21"/>
      <c r="V49" s="21"/>
      <c r="W49" s="21"/>
      <c r="X49" s="29">
        <v>45559</v>
      </c>
      <c r="Y49" s="29">
        <v>45559</v>
      </c>
      <c r="Z49" s="21"/>
      <c r="AA49" s="21"/>
      <c r="AB49" s="21"/>
      <c r="AC49" s="21">
        <v>27</v>
      </c>
      <c r="AD49" s="21" t="s">
        <v>165</v>
      </c>
      <c r="AE49" s="21"/>
      <c r="AF49" s="21">
        <v>1</v>
      </c>
      <c r="AG49" s="21">
        <v>490</v>
      </c>
      <c r="AH49" s="21"/>
      <c r="AI49" s="21">
        <v>10</v>
      </c>
      <c r="AJ49" s="21"/>
      <c r="AK49" s="21"/>
      <c r="AL49" s="21"/>
      <c r="AM49" s="21"/>
      <c r="AN49" s="50">
        <f t="shared" si="16"/>
        <v>490</v>
      </c>
      <c r="AO49" s="50">
        <f t="shared" si="17"/>
        <v>441</v>
      </c>
      <c r="AP49" s="54"/>
      <c r="AQ49" s="21"/>
      <c r="AR49" s="21"/>
      <c r="AS49" s="19"/>
    </row>
    <row r="50" spans="1:45" ht="38.25" x14ac:dyDescent="0.25">
      <c r="A50" s="39" t="s">
        <v>142</v>
      </c>
      <c r="B50" s="21" t="s">
        <v>166</v>
      </c>
      <c r="C50" s="21" t="s">
        <v>167</v>
      </c>
      <c r="D50" s="21" t="s">
        <v>217</v>
      </c>
      <c r="E50" s="21" t="s">
        <v>160</v>
      </c>
      <c r="F50" s="29">
        <v>31095</v>
      </c>
      <c r="G50" s="21"/>
      <c r="H50" s="21">
        <v>9490302</v>
      </c>
      <c r="I50" s="21"/>
      <c r="J50" s="21"/>
      <c r="K50" s="21"/>
      <c r="L50" s="21" t="s">
        <v>161</v>
      </c>
      <c r="M50" s="21" t="s">
        <v>162</v>
      </c>
      <c r="N50" s="21"/>
      <c r="O50" s="21" t="s">
        <v>163</v>
      </c>
      <c r="P50" s="21" t="s">
        <v>164</v>
      </c>
      <c r="Q50" s="21"/>
      <c r="R50" s="27" t="s">
        <v>169</v>
      </c>
      <c r="S50" s="21"/>
      <c r="T50" s="19" t="s">
        <v>188</v>
      </c>
      <c r="U50" s="21"/>
      <c r="V50" s="21"/>
      <c r="W50" s="21"/>
      <c r="X50" s="29">
        <v>45559</v>
      </c>
      <c r="Y50" s="29">
        <v>45559</v>
      </c>
      <c r="Z50" s="21"/>
      <c r="AA50" s="21"/>
      <c r="AB50" s="21"/>
      <c r="AC50" s="21">
        <v>27</v>
      </c>
      <c r="AD50" s="21" t="s">
        <v>165</v>
      </c>
      <c r="AE50" s="21"/>
      <c r="AF50" s="21">
        <v>1</v>
      </c>
      <c r="AG50" s="21">
        <v>550</v>
      </c>
      <c r="AH50" s="21"/>
      <c r="AI50" s="21">
        <v>10</v>
      </c>
      <c r="AJ50" s="21"/>
      <c r="AK50" s="21"/>
      <c r="AL50" s="21"/>
      <c r="AM50" s="21"/>
      <c r="AN50" s="50">
        <f t="shared" ref="AN50" si="22">AG50*AF50</f>
        <v>550</v>
      </c>
      <c r="AO50" s="50">
        <f t="shared" ref="AO50" si="23">AN50*90%</f>
        <v>495</v>
      </c>
      <c r="AP50" s="54"/>
      <c r="AQ50" s="21"/>
      <c r="AR50" s="21"/>
      <c r="AS50" s="19"/>
    </row>
    <row r="51" spans="1:45" ht="127.5" x14ac:dyDescent="0.25">
      <c r="A51" s="39" t="s">
        <v>143</v>
      </c>
      <c r="B51" s="21" t="s">
        <v>166</v>
      </c>
      <c r="C51" s="21" t="s">
        <v>167</v>
      </c>
      <c r="D51" s="21" t="s">
        <v>217</v>
      </c>
      <c r="E51" s="21" t="s">
        <v>160</v>
      </c>
      <c r="F51" s="29">
        <v>31095</v>
      </c>
      <c r="G51" s="21"/>
      <c r="H51" s="21">
        <v>9490302</v>
      </c>
      <c r="I51" s="21"/>
      <c r="J51" s="21"/>
      <c r="K51" s="21"/>
      <c r="L51" s="21" t="s">
        <v>161</v>
      </c>
      <c r="M51" s="21" t="s">
        <v>162</v>
      </c>
      <c r="N51" s="21"/>
      <c r="O51" s="21" t="s">
        <v>163</v>
      </c>
      <c r="P51" s="21" t="s">
        <v>164</v>
      </c>
      <c r="Q51" s="21"/>
      <c r="R51" s="27" t="s">
        <v>221</v>
      </c>
      <c r="S51" s="21"/>
      <c r="T51" s="19" t="s">
        <v>222</v>
      </c>
      <c r="U51" s="21"/>
      <c r="V51" s="21"/>
      <c r="W51" s="21"/>
      <c r="X51" s="29">
        <v>45559</v>
      </c>
      <c r="Y51" s="29">
        <v>45559</v>
      </c>
      <c r="Z51" s="21"/>
      <c r="AA51" s="21"/>
      <c r="AB51" s="21"/>
      <c r="AC51" s="21">
        <v>27</v>
      </c>
      <c r="AD51" s="21" t="s">
        <v>165</v>
      </c>
      <c r="AE51" s="21"/>
      <c r="AF51" s="21">
        <v>1</v>
      </c>
      <c r="AG51" s="21">
        <v>4950</v>
      </c>
      <c r="AH51" s="21"/>
      <c r="AI51" s="21">
        <v>10</v>
      </c>
      <c r="AJ51" s="21"/>
      <c r="AK51" s="21"/>
      <c r="AL51" s="21"/>
      <c r="AM51" s="21"/>
      <c r="AN51" s="50">
        <f t="shared" ref="AN51:AN52" si="24">AG51*AF51</f>
        <v>4950</v>
      </c>
      <c r="AO51" s="50">
        <f t="shared" ref="AO51:AO53" si="25">AN51*90%</f>
        <v>4455</v>
      </c>
      <c r="AP51" s="54"/>
      <c r="AQ51" s="21"/>
      <c r="AR51" s="21"/>
      <c r="AS51" s="19"/>
    </row>
    <row r="52" spans="1:45" ht="38.25" x14ac:dyDescent="0.25">
      <c r="A52" s="39" t="s">
        <v>144</v>
      </c>
      <c r="B52" s="21" t="s">
        <v>218</v>
      </c>
      <c r="C52" s="21" t="s">
        <v>219</v>
      </c>
      <c r="D52" s="21" t="s">
        <v>220</v>
      </c>
      <c r="E52" s="21" t="s">
        <v>160</v>
      </c>
      <c r="F52" s="29">
        <v>35566</v>
      </c>
      <c r="G52" s="21"/>
      <c r="H52" s="21">
        <v>8022986</v>
      </c>
      <c r="I52" s="21"/>
      <c r="J52" s="21"/>
      <c r="K52" s="21"/>
      <c r="L52" s="21" t="s">
        <v>171</v>
      </c>
      <c r="M52" s="21" t="s">
        <v>182</v>
      </c>
      <c r="N52" s="21"/>
      <c r="O52" s="21" t="s">
        <v>183</v>
      </c>
      <c r="P52" s="21" t="s">
        <v>184</v>
      </c>
      <c r="Q52" s="21"/>
      <c r="R52" s="27" t="s">
        <v>176</v>
      </c>
      <c r="S52" s="21"/>
      <c r="T52" s="19" t="s">
        <v>189</v>
      </c>
      <c r="U52" s="21"/>
      <c r="V52" s="21"/>
      <c r="W52" s="21"/>
      <c r="X52" s="29">
        <v>45565</v>
      </c>
      <c r="Y52" s="29">
        <v>45565</v>
      </c>
      <c r="Z52" s="21"/>
      <c r="AA52" s="21"/>
      <c r="AB52" s="21"/>
      <c r="AC52" s="21">
        <v>36</v>
      </c>
      <c r="AD52" s="21"/>
      <c r="AE52" s="21"/>
      <c r="AF52" s="21">
        <v>1</v>
      </c>
      <c r="AG52" s="21">
        <v>490</v>
      </c>
      <c r="AH52" s="21"/>
      <c r="AI52" s="21">
        <v>10</v>
      </c>
      <c r="AJ52" s="21"/>
      <c r="AK52" s="21"/>
      <c r="AL52" s="21"/>
      <c r="AM52" s="21"/>
      <c r="AN52" s="54">
        <f t="shared" si="24"/>
        <v>490</v>
      </c>
      <c r="AO52" s="54">
        <f t="shared" si="25"/>
        <v>441</v>
      </c>
      <c r="AP52" s="54"/>
      <c r="AQ52" s="21"/>
      <c r="AR52" s="21"/>
      <c r="AS52" s="19"/>
    </row>
    <row r="53" spans="1:45" x14ac:dyDescent="0.25">
      <c r="AN53" s="52"/>
      <c r="AO53" s="52"/>
    </row>
  </sheetData>
  <autoFilter ref="A1:AS52" xr:uid="{00000000-0009-0000-0000-000000000000}"/>
  <mergeCells count="10">
    <mergeCell ref="A9:B9"/>
    <mergeCell ref="A10:B10"/>
    <mergeCell ref="A12:B12"/>
    <mergeCell ref="A13:B13"/>
    <mergeCell ref="A2:B2"/>
    <mergeCell ref="A3:B3"/>
    <mergeCell ref="A4:B4"/>
    <mergeCell ref="A5:B5"/>
    <mergeCell ref="A6:B6"/>
    <mergeCell ref="A7:B7"/>
  </mergeCells>
  <hyperlinks>
    <hyperlink ref="G9" r:id="rId1" xr:uid="{2F395A65-8915-446E-9A5D-85306681FBAB}"/>
  </hyperlinks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2024-10-04T08:17:09Z</dcterms:modified>
</cp:coreProperties>
</file>